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Adequações Portal Transp - Jul2022\ARQUIVO A ENVIAR PARA CONTROLADORIA\Ano 2022\"/>
    </mc:Choice>
  </mc:AlternateContent>
  <xr:revisionPtr revIDLastSave="0" documentId="13_ncr:1_{51B5F997-4927-490D-9E25-123B5F168DB0}" xr6:coauthVersionLast="36" xr6:coauthVersionMax="36" xr10:uidLastSave="{00000000-0000-0000-0000-000000000000}"/>
  <bookViews>
    <workbookView xWindow="0" yWindow="0" windowWidth="28800" windowHeight="13365" tabRatio="678" xr2:uid="{00000000-000D-0000-FFFF-FFFF00000000}"/>
  </bookViews>
  <sheets>
    <sheet name="3º Trim" sheetId="17" r:id="rId1"/>
    <sheet name="4º Trim" sheetId="14" state="hidden" r:id="rId2"/>
  </sheets>
  <definedNames>
    <definedName name="_xlnm.Print_Area" localSheetId="0">'3º Trim'!$A$1:$F$49</definedName>
    <definedName name="_xlnm.Print_Area" localSheetId="1">'4º Trim'!$A$1:$F$64</definedName>
  </definedNames>
  <calcPr calcId="191029"/>
</workbook>
</file>

<file path=xl/calcChain.xml><?xml version="1.0" encoding="utf-8"?>
<calcChain xmlns="http://schemas.openxmlformats.org/spreadsheetml/2006/main">
  <c r="E27" i="17" l="1"/>
  <c r="E20" i="17"/>
  <c r="E19" i="17" s="1"/>
  <c r="E13" i="17"/>
  <c r="E12" i="17" s="1"/>
  <c r="E10" i="17"/>
  <c r="E9" i="17" s="1"/>
  <c r="E16" i="17"/>
  <c r="E28" i="17"/>
  <c r="E30" i="17"/>
  <c r="E33" i="17"/>
  <c r="E37" i="17"/>
  <c r="E39" i="17"/>
  <c r="E42" i="17"/>
  <c r="E41" i="17" s="1"/>
  <c r="E46" i="17"/>
  <c r="E45" i="17" s="1"/>
  <c r="E44" i="17" s="1"/>
  <c r="D30" i="17"/>
  <c r="D39" i="17"/>
  <c r="D37" i="17"/>
  <c r="D36" i="17" s="1"/>
  <c r="D35" i="17" s="1"/>
  <c r="D42" i="17"/>
  <c r="D41" i="17" s="1"/>
  <c r="D28" i="17"/>
  <c r="D27" i="17" s="1"/>
  <c r="D20" i="17"/>
  <c r="D33" i="17"/>
  <c r="E36" i="17" l="1"/>
  <c r="E35" i="17" s="1"/>
  <c r="E8" i="17"/>
  <c r="D46" i="17" l="1"/>
  <c r="D19" i="17"/>
  <c r="D16" i="17"/>
  <c r="D13" i="17"/>
  <c r="D10" i="17"/>
  <c r="D9" i="17" s="1"/>
  <c r="D8" i="17" l="1"/>
  <c r="D48" i="17" s="1"/>
  <c r="D45" i="17"/>
  <c r="D44" i="17" s="1"/>
  <c r="D12" i="17"/>
  <c r="E48" i="17" l="1"/>
  <c r="E63" i="14"/>
  <c r="D63" i="1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Girsei Severino de Paula</author>
  </authors>
  <commentList>
    <comment ref="D7" authorId="0" shapeId="0" xr:uid="{7644F687-70B3-453F-BD78-6538CC32A745}">
      <text>
        <r>
          <rPr>
            <b/>
            <sz val="9"/>
            <color indexed="81"/>
            <rFont val="Segoe UI"/>
            <family val="2"/>
          </rPr>
          <t>Atualizar com os valores do Retificativo Orçamentário</t>
        </r>
      </text>
    </comment>
  </commentList>
</comments>
</file>

<file path=xl/sharedStrings.xml><?xml version="1.0" encoding="utf-8"?>
<sst xmlns="http://schemas.openxmlformats.org/spreadsheetml/2006/main" count="206" uniqueCount="167">
  <si>
    <t xml:space="preserve">DETALHAMENTO DA RECEITA ORÇAMENTÁRIA </t>
  </si>
  <si>
    <t>Serviço Social do Comércio – Sesc</t>
  </si>
  <si>
    <t>R$</t>
  </si>
  <si>
    <t>Código</t>
  </si>
  <si>
    <t>Especificação</t>
  </si>
  <si>
    <t>Valor Orçado</t>
  </si>
  <si>
    <t>Valor Realizado</t>
  </si>
  <si>
    <t>6.1</t>
  </si>
  <si>
    <t>RECEITAS CORRENTES</t>
  </si>
  <si>
    <t>6.1.1</t>
  </si>
  <si>
    <t>Receitas de Contribuições Sociais</t>
  </si>
  <si>
    <t>6.1.1.1</t>
  </si>
  <si>
    <t>Contribuição para o SESC</t>
  </si>
  <si>
    <t>6.1.1.1.01</t>
  </si>
  <si>
    <t>Arrecadação Via Órgão Arrecadador</t>
  </si>
  <si>
    <t>6.1.1.1.02</t>
  </si>
  <si>
    <t>Arrecadação Direta pelo Sesc</t>
  </si>
  <si>
    <t>6.1.1.2</t>
  </si>
  <si>
    <t>Adicional à Contribuição para o SESC</t>
  </si>
  <si>
    <t>6.1.2</t>
  </si>
  <si>
    <t>Receitas de Prestação de Serviços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</si>
  <si>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</si>
  <si>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</si>
  <si>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</si>
  <si>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</si>
  <si>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</si>
  <si>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</si>
  <si>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</si>
  <si>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</si>
  <si>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</si>
  <si>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</si>
  <si>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</t>
  </si>
  <si>
    <t>Receitas de Outros Serviços</t>
  </si>
  <si>
    <t>6.1.3.1</t>
  </si>
  <si>
    <t>6.1.3.1.01</t>
  </si>
  <si>
    <t>Aluguéis e Taxa de Ocupação de Imóveis</t>
  </si>
  <si>
    <t>6.1.3.1.02</t>
  </si>
  <si>
    <t>6.1.4</t>
  </si>
  <si>
    <t>Receitas Financeiras</t>
  </si>
  <si>
    <t>6.1.4.1</t>
  </si>
  <si>
    <t>Remuneração de Depósitos Bancários e Aplicações Financeiras</t>
  </si>
  <si>
    <t>6.1.4.1.01</t>
  </si>
  <si>
    <t>Remuneração Depósitos Bancários - BB</t>
  </si>
  <si>
    <t>6.1.4.1.02</t>
  </si>
  <si>
    <t>Remuneração Depósitos Bancários - CEF</t>
  </si>
  <si>
    <t>6.1.4.9</t>
  </si>
  <si>
    <t>Outras Receitas Financeiras</t>
  </si>
  <si>
    <t>6.1.4.9.01</t>
  </si>
  <si>
    <t>Juros Auferidos</t>
  </si>
  <si>
    <t>6.1.4.9.02</t>
  </si>
  <si>
    <t>Descontos Obtidos</t>
  </si>
  <si>
    <t>6.1.4.9.03</t>
  </si>
  <si>
    <t>6.1.5</t>
  </si>
  <si>
    <t>Transferências das Instituições Privadas s/Fins Lucrativos - Contribuições</t>
  </si>
  <si>
    <t>6.1.5.1</t>
  </si>
  <si>
    <t>Subvenções Ordinárias</t>
  </si>
  <si>
    <t>6.1.5.2</t>
  </si>
  <si>
    <t>Subvenções Extraordinárias</t>
  </si>
  <si>
    <t>6.1.5.4</t>
  </si>
  <si>
    <t>Outras Contribuições</t>
  </si>
  <si>
    <t>6.1.6</t>
  </si>
  <si>
    <t>Outras Transferências das Instituições Privadas s/ Fins Lucrativos</t>
  </si>
  <si>
    <t>6.1.6.1</t>
  </si>
  <si>
    <t>6.1.7</t>
  </si>
  <si>
    <t>Transferências de Outras Fontes</t>
  </si>
  <si>
    <t>6.1.7.1</t>
  </si>
  <si>
    <t>6.1.9</t>
  </si>
  <si>
    <t>Outras Receitas Correntes</t>
  </si>
  <si>
    <t>6.1.9.1</t>
  </si>
  <si>
    <t>6.1.9.1.01</t>
  </si>
  <si>
    <t>Indenizações e Restituições</t>
  </si>
  <si>
    <t>6.1.9.1.02</t>
  </si>
  <si>
    <t>6.2</t>
  </si>
  <si>
    <t>RECEITAS DE CAPITAL</t>
  </si>
  <si>
    <t>6.2.2</t>
  </si>
  <si>
    <t>Operações de Crédito</t>
  </si>
  <si>
    <t>6.2.2.1</t>
  </si>
  <si>
    <t>Empréstimos Interdepartamentais</t>
  </si>
  <si>
    <t>6.2.2.9</t>
  </si>
  <si>
    <t>Outras Operações de Crédito</t>
  </si>
  <si>
    <t>6.2.3</t>
  </si>
  <si>
    <t>Transferências das Instituições Privadas s/Fins Lucrativos - Investimentos</t>
  </si>
  <si>
    <t>6.2.3.1</t>
  </si>
  <si>
    <t>6.2.3.2</t>
  </si>
  <si>
    <t>Equipamentos e Materiais Permanentes</t>
  </si>
  <si>
    <t>6.2.3.3</t>
  </si>
  <si>
    <t>Aquisição de Imóveis</t>
  </si>
  <si>
    <t>6.2.3.4</t>
  </si>
  <si>
    <t>Obras e Instalações</t>
  </si>
  <si>
    <t>6.2.9</t>
  </si>
  <si>
    <t>Outras Receitas de Capital</t>
  </si>
  <si>
    <t>6.2.9.1</t>
  </si>
  <si>
    <t>6.2.9.1.01</t>
  </si>
  <si>
    <t>Alienação de Bens Móveis</t>
  </si>
  <si>
    <t>6.2.9.1.02</t>
  </si>
  <si>
    <t>Alienação de Bens Imóveis</t>
  </si>
  <si>
    <t>6.2.9.1.03</t>
  </si>
  <si>
    <t>Outras Alienações de Bens</t>
  </si>
  <si>
    <t>6.2.9.1.04</t>
  </si>
  <si>
    <t>6.2.9.1.05</t>
  </si>
  <si>
    <t>MOBILIZAÇÃO DE RECURSOS FINANCEIROS</t>
  </si>
  <si>
    <t xml:space="preserve">TOTAL </t>
  </si>
  <si>
    <t>Departamento Regional Goiás</t>
  </si>
  <si>
    <t>-</t>
  </si>
  <si>
    <t>4º TRIMESTRE DE 2021</t>
  </si>
  <si>
    <t>3º TRIMESTRE DE 2022</t>
  </si>
  <si>
    <t>1.0.00.00</t>
  </si>
  <si>
    <t>1.2.00.00</t>
  </si>
  <si>
    <t>1.2.31.00</t>
  </si>
  <si>
    <t>Contribuições</t>
  </si>
  <si>
    <t>Contribuições Sociais</t>
  </si>
  <si>
    <t>1.2.31.01</t>
  </si>
  <si>
    <t>Contribuição para o Sesc</t>
  </si>
  <si>
    <t>1.3.00.00</t>
  </si>
  <si>
    <t>Receita Patrimonial</t>
  </si>
  <si>
    <t>1.3.10.00</t>
  </si>
  <si>
    <t>Receitas Imobiliárias</t>
  </si>
  <si>
    <t>1.3.10.01</t>
  </si>
  <si>
    <t>1.3.10.03</t>
  </si>
  <si>
    <t>Aluguéis</t>
  </si>
  <si>
    <t>Taxa de Ocupação de Imóveis</t>
  </si>
  <si>
    <t>1.3.20.00</t>
  </si>
  <si>
    <t>1.3.20.01</t>
  </si>
  <si>
    <t>Receitas de Valores Mobiliários</t>
  </si>
  <si>
    <t>1.3.90.00</t>
  </si>
  <si>
    <t>Demais Receitas Patrimoniais</t>
  </si>
  <si>
    <t>1.6.00.00</t>
  </si>
  <si>
    <t>1.6.01.00</t>
  </si>
  <si>
    <t>Receitas de Serviços</t>
  </si>
  <si>
    <t>Serviços Prestados pelo Sesc</t>
  </si>
  <si>
    <t>1.6.01.01</t>
  </si>
  <si>
    <t>1.6.01.02</t>
  </si>
  <si>
    <t>1.6.01.03</t>
  </si>
  <si>
    <t>1.6.01.04</t>
  </si>
  <si>
    <t>1.6.01.05</t>
  </si>
  <si>
    <t>1.6.01.99</t>
  </si>
  <si>
    <t>Serviços de Assistência</t>
  </si>
  <si>
    <t>1.9.00.00</t>
  </si>
  <si>
    <t>1.9.10.00</t>
  </si>
  <si>
    <t>1.9.10.01</t>
  </si>
  <si>
    <t>1.9.20.00</t>
  </si>
  <si>
    <t>1.9.90.00</t>
  </si>
  <si>
    <t>Demais Receitas Correntes</t>
  </si>
  <si>
    <t>1.9.90.99</t>
  </si>
  <si>
    <t>2.0.00.00</t>
  </si>
  <si>
    <t>2.9.00.00</t>
  </si>
  <si>
    <t>2.9.90.00</t>
  </si>
  <si>
    <t>Demais Receitas de Capital</t>
  </si>
  <si>
    <t>2.9.90.99</t>
  </si>
  <si>
    <t>9.0.00.00</t>
  </si>
  <si>
    <t>9.9.00.00</t>
  </si>
  <si>
    <t>9.9.90.00</t>
  </si>
  <si>
    <t>9.9.90.01</t>
  </si>
  <si>
    <t>RECURSOS ARRECADOS DE EXERCÍCIOS ANTERIORES</t>
  </si>
  <si>
    <t>Recursos Arrecadados de Exercícios Anteriores</t>
  </si>
  <si>
    <t>Multas Administrativas, Contratuais e Judiciais</t>
  </si>
  <si>
    <t>1.9.20.02</t>
  </si>
  <si>
    <t>Restituições</t>
  </si>
  <si>
    <t>1.9.20.01</t>
  </si>
  <si>
    <t xml:space="preserve">Indenizações </t>
  </si>
  <si>
    <t>2.2.00.00</t>
  </si>
  <si>
    <t>Alienação de Bens</t>
  </si>
  <si>
    <t>2.2.10.00</t>
  </si>
  <si>
    <t>2.2.10.01</t>
  </si>
  <si>
    <t>2.2.20.00</t>
  </si>
  <si>
    <t>2.2.20.01</t>
  </si>
  <si>
    <t>Alienação de títulos mobiliários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</si>
</sst>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9"/>
      <color indexed="81"/>
      <name val="Segoe UI"/>
      <family val="2"/>
    </font>
    <font>
      <b/>
      <sz val="9"/>
      <name val="Times New Roman"/>
      <family val="1"/>
    </font>
    <font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/>
    </xf>
    <xf numFmtId="4" fontId="4" fillId="2" borderId="8" xfId="0" applyNumberFormat="1" applyFont="1" applyFill="1" applyBorder="1" applyAlignment="1">
      <alignment horizontal="right" vertical="center" wrapText="1"/>
    </xf>
    <xf numFmtId="4" fontId="5" fillId="2" borderId="8" xfId="0" applyNumberFormat="1" applyFont="1" applyFill="1" applyBorder="1" applyAlignment="1">
      <alignment horizontal="right" vertical="center" wrapText="1"/>
    </xf>
    <xf numFmtId="164" fontId="0" fillId="2" borderId="0" xfId="0" applyNumberFormat="1" applyFill="1"/>
    <xf numFmtId="164" fontId="2" fillId="2" borderId="0" xfId="0" applyNumberFormat="1" applyFont="1" applyFill="1" applyAlignment="1">
      <alignment vertical="center" wrapText="1"/>
    </xf>
    <xf numFmtId="164" fontId="5" fillId="2" borderId="16" xfId="0" applyNumberFormat="1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right" vertical="center" wrapText="1"/>
    </xf>
    <xf numFmtId="4" fontId="5" fillId="2" borderId="16" xfId="0" applyNumberFormat="1" applyFont="1" applyFill="1" applyBorder="1" applyAlignment="1">
      <alignment horizontal="center" vertical="center" wrapText="1"/>
    </xf>
    <xf numFmtId="4" fontId="0" fillId="2" borderId="0" xfId="0" applyNumberFormat="1" applyFill="1" applyAlignment="1">
      <alignment horizontal="right"/>
    </xf>
    <xf numFmtId="4" fontId="2" fillId="2" borderId="3" xfId="0" applyNumberFormat="1" applyFont="1" applyFill="1" applyBorder="1" applyAlignment="1">
      <alignment horizontal="right" vertical="center" wrapText="1"/>
    </xf>
    <xf numFmtId="4" fontId="7" fillId="2" borderId="8" xfId="0" applyNumberFormat="1" applyFont="1" applyFill="1" applyBorder="1" applyAlignment="1">
      <alignment horizontal="right" vertical="center" wrapText="1"/>
    </xf>
    <xf numFmtId="4" fontId="6" fillId="2" borderId="8" xfId="0" applyNumberFormat="1" applyFont="1" applyFill="1" applyBorder="1" applyAlignment="1">
      <alignment horizontal="right" vertical="center" wrapText="1"/>
    </xf>
    <xf numFmtId="4" fontId="6" fillId="2" borderId="15" xfId="0" applyNumberFormat="1" applyFont="1" applyFill="1" applyBorder="1" applyAlignment="1">
      <alignment horizontal="right" vertical="center" wrapText="1"/>
    </xf>
    <xf numFmtId="4" fontId="7" fillId="2" borderId="10" xfId="0" applyNumberFormat="1" applyFont="1" applyFill="1" applyBorder="1" applyAlignment="1">
      <alignment horizontal="right" vertical="center" wrapText="1"/>
    </xf>
    <xf numFmtId="4" fontId="7" fillId="2" borderId="6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4" fontId="2" fillId="2" borderId="0" xfId="0" applyNumberFormat="1" applyFont="1" applyFill="1" applyAlignment="1">
      <alignment horizontal="right" vertical="center" wrapText="1"/>
    </xf>
    <xf numFmtId="0" fontId="1" fillId="2" borderId="0" xfId="0" applyFont="1" applyFill="1" applyAlignment="1">
      <alignment horizontal="center" vertical="center"/>
    </xf>
    <xf numFmtId="4" fontId="5" fillId="3" borderId="16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4" fontId="4" fillId="2" borderId="15" xfId="0" applyNumberFormat="1" applyFont="1" applyFill="1" applyBorder="1" applyAlignment="1">
      <alignment horizontal="right"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vertical="center" wrapText="1"/>
    </xf>
    <xf numFmtId="4" fontId="9" fillId="2" borderId="8" xfId="0" applyNumberFormat="1" applyFont="1" applyFill="1" applyBorder="1" applyAlignment="1">
      <alignment horizontal="right" vertical="center" wrapText="1"/>
    </xf>
    <xf numFmtId="0" fontId="10" fillId="2" borderId="7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vertical="center" wrapText="1"/>
    </xf>
    <xf numFmtId="4" fontId="10" fillId="2" borderId="8" xfId="0" applyNumberFormat="1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vertical="center" wrapText="1"/>
    </xf>
    <xf numFmtId="0" fontId="7" fillId="2" borderId="12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vertical="center" wrapText="1"/>
    </xf>
    <xf numFmtId="164" fontId="2" fillId="2" borderId="2" xfId="0" applyNumberFormat="1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F8925-8BA3-4B07-AC98-5E790CE93641}">
  <sheetPr>
    <tabColor rgb="FF00B050"/>
  </sheetPr>
  <dimension ref="B1:E50"/>
  <sheetViews>
    <sheetView tabSelected="1" zoomScaleNormal="100" zoomScaleSheetLayoutView="100" workbookViewId="0">
      <selection activeCell="C28" sqref="C28"/>
    </sheetView>
  </sheetViews>
  <sheetFormatPr defaultRowHeight="15" x14ac:dyDescent="0.25"/>
  <cols>
    <col min="1" max="1" width="1.7109375" style="1" customWidth="1"/>
    <col min="2" max="2" width="9.28515625" style="1" customWidth="1"/>
    <col min="3" max="3" width="49.28515625" style="1" customWidth="1"/>
    <col min="4" max="4" width="18.28515625" style="20" customWidth="1"/>
    <col min="5" max="5" width="18.28515625" style="15" customWidth="1"/>
    <col min="6" max="6" width="1.7109375" style="1" customWidth="1"/>
    <col min="7" max="16384" width="9.140625" style="1"/>
  </cols>
  <sheetData>
    <row r="1" spans="2:5" x14ac:dyDescent="0.25">
      <c r="B1" s="41" t="s">
        <v>0</v>
      </c>
      <c r="C1" s="41"/>
      <c r="D1" s="41"/>
      <c r="E1" s="41"/>
    </row>
    <row r="2" spans="2:5" x14ac:dyDescent="0.25">
      <c r="B2" s="42" t="s">
        <v>105</v>
      </c>
      <c r="C2" s="42"/>
      <c r="D2" s="42"/>
      <c r="E2" s="42"/>
    </row>
    <row r="3" spans="2:5" ht="15.75" thickBot="1" x14ac:dyDescent="0.3">
      <c r="B3" s="31"/>
    </row>
    <row r="4" spans="2:5" ht="15.75" thickBot="1" x14ac:dyDescent="0.3">
      <c r="B4" s="43" t="s">
        <v>1</v>
      </c>
      <c r="C4" s="44"/>
      <c r="D4" s="45"/>
      <c r="E4" s="46"/>
    </row>
    <row r="5" spans="2:5" ht="15.75" thickBot="1" x14ac:dyDescent="0.3">
      <c r="B5" s="43" t="s">
        <v>102</v>
      </c>
      <c r="C5" s="44"/>
      <c r="D5" s="45"/>
      <c r="E5" s="46"/>
    </row>
    <row r="6" spans="2:5" ht="15.75" thickBot="1" x14ac:dyDescent="0.3">
      <c r="B6" s="3"/>
      <c r="C6" s="4"/>
      <c r="D6" s="21"/>
      <c r="E6" s="18" t="s">
        <v>2</v>
      </c>
    </row>
    <row r="7" spans="2:5" ht="15" customHeight="1" thickBot="1" x14ac:dyDescent="0.3">
      <c r="B7" s="10" t="s">
        <v>3</v>
      </c>
      <c r="C7" s="10" t="s">
        <v>4</v>
      </c>
      <c r="D7" s="19" t="s">
        <v>5</v>
      </c>
      <c r="E7" s="17" t="s">
        <v>6</v>
      </c>
    </row>
    <row r="8" spans="2:5" x14ac:dyDescent="0.25">
      <c r="B8" s="8" t="s">
        <v>106</v>
      </c>
      <c r="C8" s="9" t="s">
        <v>8</v>
      </c>
      <c r="D8" s="14">
        <f>+D9+D12+D19+D27</f>
        <v>200370000</v>
      </c>
      <c r="E8" s="14">
        <f>+E9+E12+E19+E27</f>
        <v>141373663.5</v>
      </c>
    </row>
    <row r="9" spans="2:5" x14ac:dyDescent="0.25">
      <c r="B9" s="8" t="s">
        <v>107</v>
      </c>
      <c r="C9" s="9" t="s">
        <v>109</v>
      </c>
      <c r="D9" s="14">
        <f>+D10</f>
        <v>131569540</v>
      </c>
      <c r="E9" s="14">
        <f>+E10</f>
        <v>93060866.510000005</v>
      </c>
    </row>
    <row r="10" spans="2:5" x14ac:dyDescent="0.25">
      <c r="B10" s="8" t="s">
        <v>108</v>
      </c>
      <c r="C10" s="9" t="s">
        <v>110</v>
      </c>
      <c r="D10" s="14">
        <f>+D11</f>
        <v>131569540</v>
      </c>
      <c r="E10" s="14">
        <f>+E11</f>
        <v>93060866.510000005</v>
      </c>
    </row>
    <row r="11" spans="2:5" x14ac:dyDescent="0.25">
      <c r="B11" s="5" t="s">
        <v>111</v>
      </c>
      <c r="C11" s="6" t="s">
        <v>112</v>
      </c>
      <c r="D11" s="13">
        <v>131569540</v>
      </c>
      <c r="E11" s="13">
        <v>93060866.510000005</v>
      </c>
    </row>
    <row r="12" spans="2:5" x14ac:dyDescent="0.25">
      <c r="B12" s="8" t="s">
        <v>113</v>
      </c>
      <c r="C12" s="9" t="s">
        <v>114</v>
      </c>
      <c r="D12" s="22">
        <f>+D13+D16</f>
        <v>13032000</v>
      </c>
      <c r="E12" s="22">
        <f>+E13+E16</f>
        <v>11670410.049999999</v>
      </c>
    </row>
    <row r="13" spans="2:5" x14ac:dyDescent="0.25">
      <c r="B13" s="8" t="s">
        <v>115</v>
      </c>
      <c r="C13" s="9" t="s">
        <v>116</v>
      </c>
      <c r="D13" s="22">
        <f>+D14+D15</f>
        <v>30000</v>
      </c>
      <c r="E13" s="22">
        <f>+E14+E15</f>
        <v>25305.019999999997</v>
      </c>
    </row>
    <row r="14" spans="2:5" x14ac:dyDescent="0.25">
      <c r="B14" s="5" t="s">
        <v>117</v>
      </c>
      <c r="C14" s="6" t="s">
        <v>119</v>
      </c>
      <c r="D14" s="23">
        <v>6000</v>
      </c>
      <c r="E14" s="23">
        <v>5556.15</v>
      </c>
    </row>
    <row r="15" spans="2:5" x14ac:dyDescent="0.25">
      <c r="B15" s="5" t="s">
        <v>118</v>
      </c>
      <c r="C15" s="6" t="s">
        <v>120</v>
      </c>
      <c r="D15" s="23">
        <v>24000</v>
      </c>
      <c r="E15" s="23">
        <v>19748.87</v>
      </c>
    </row>
    <row r="16" spans="2:5" x14ac:dyDescent="0.25">
      <c r="B16" s="8" t="s">
        <v>121</v>
      </c>
      <c r="C16" s="9" t="s">
        <v>123</v>
      </c>
      <c r="D16" s="14">
        <f>+D17</f>
        <v>13002000</v>
      </c>
      <c r="E16" s="14">
        <f>+E17</f>
        <v>11645105.029999999</v>
      </c>
    </row>
    <row r="17" spans="2:5" ht="15" customHeight="1" x14ac:dyDescent="0.25">
      <c r="B17" s="5" t="s">
        <v>122</v>
      </c>
      <c r="C17" s="6" t="s">
        <v>40</v>
      </c>
      <c r="D17" s="23">
        <v>13002000</v>
      </c>
      <c r="E17" s="23">
        <v>11645105.029999999</v>
      </c>
    </row>
    <row r="18" spans="2:5" x14ac:dyDescent="0.25">
      <c r="B18" s="8" t="s">
        <v>124</v>
      </c>
      <c r="C18" s="9" t="s">
        <v>125</v>
      </c>
      <c r="D18" s="14">
        <v>0</v>
      </c>
      <c r="E18" s="14">
        <v>0</v>
      </c>
    </row>
    <row r="19" spans="2:5" x14ac:dyDescent="0.25">
      <c r="B19" s="8" t="s">
        <v>126</v>
      </c>
      <c r="C19" s="9" t="s">
        <v>128</v>
      </c>
      <c r="D19" s="14">
        <f>+D20</f>
        <v>55590000</v>
      </c>
      <c r="E19" s="14">
        <f>+E20</f>
        <v>36558254.660000004</v>
      </c>
    </row>
    <row r="20" spans="2:5" x14ac:dyDescent="0.25">
      <c r="B20" s="8" t="s">
        <v>127</v>
      </c>
      <c r="C20" s="9" t="s">
        <v>129</v>
      </c>
      <c r="D20" s="14">
        <f>+D21+D22+D23+D24+D25+D26</f>
        <v>55590000</v>
      </c>
      <c r="E20" s="14">
        <f>+E21+E22+E23+E24+E25+E26</f>
        <v>36558254.660000004</v>
      </c>
    </row>
    <row r="21" spans="2:5" x14ac:dyDescent="0.25">
      <c r="B21" s="5" t="s">
        <v>130</v>
      </c>
      <c r="C21" s="6" t="s">
        <v>22</v>
      </c>
      <c r="D21" s="23">
        <v>17145000</v>
      </c>
      <c r="E21" s="23">
        <v>7745725.2999999998</v>
      </c>
    </row>
    <row r="22" spans="2:5" x14ac:dyDescent="0.25">
      <c r="B22" s="5" t="s">
        <v>131</v>
      </c>
      <c r="C22" s="6" t="s">
        <v>24</v>
      </c>
      <c r="D22" s="23">
        <v>16011000</v>
      </c>
      <c r="E22" s="23">
        <v>12726022.960000001</v>
      </c>
    </row>
    <row r="23" spans="2:5" x14ac:dyDescent="0.25">
      <c r="B23" s="5" t="s">
        <v>132</v>
      </c>
      <c r="C23" s="6" t="s">
        <v>26</v>
      </c>
      <c r="D23" s="23">
        <v>1545000</v>
      </c>
      <c r="E23" s="23">
        <v>1461754.82</v>
      </c>
    </row>
    <row r="24" spans="2:5" x14ac:dyDescent="0.25">
      <c r="B24" s="5" t="s">
        <v>133</v>
      </c>
      <c r="C24" s="6" t="s">
        <v>28</v>
      </c>
      <c r="D24" s="23">
        <v>20550000</v>
      </c>
      <c r="E24" s="23">
        <v>14496611.310000001</v>
      </c>
    </row>
    <row r="25" spans="2:5" x14ac:dyDescent="0.25">
      <c r="B25" s="5" t="s">
        <v>134</v>
      </c>
      <c r="C25" s="6" t="s">
        <v>136</v>
      </c>
      <c r="D25" s="23">
        <v>0</v>
      </c>
      <c r="E25" s="23">
        <v>4031.96</v>
      </c>
    </row>
    <row r="26" spans="2:5" x14ac:dyDescent="0.25">
      <c r="B26" s="5" t="s">
        <v>135</v>
      </c>
      <c r="C26" s="6" t="s">
        <v>30</v>
      </c>
      <c r="D26" s="23">
        <v>339000</v>
      </c>
      <c r="E26" s="23">
        <v>124108.31</v>
      </c>
    </row>
    <row r="27" spans="2:5" x14ac:dyDescent="0.25">
      <c r="B27" s="8" t="s">
        <v>137</v>
      </c>
      <c r="C27" s="9" t="s">
        <v>67</v>
      </c>
      <c r="D27" s="14">
        <f>+D28+D30+D33</f>
        <v>178460</v>
      </c>
      <c r="E27" s="14">
        <f>+E28+E30+E33</f>
        <v>84132.28</v>
      </c>
    </row>
    <row r="28" spans="2:5" x14ac:dyDescent="0.25">
      <c r="B28" s="8" t="s">
        <v>138</v>
      </c>
      <c r="C28" s="9" t="s">
        <v>155</v>
      </c>
      <c r="D28" s="14">
        <f>+D29</f>
        <v>96000</v>
      </c>
      <c r="E28" s="14">
        <f>+E29</f>
        <v>32753.41</v>
      </c>
    </row>
    <row r="29" spans="2:5" x14ac:dyDescent="0.25">
      <c r="B29" s="5" t="s">
        <v>139</v>
      </c>
      <c r="C29" s="6" t="s">
        <v>155</v>
      </c>
      <c r="D29" s="23">
        <v>96000</v>
      </c>
      <c r="E29" s="23">
        <v>32753.41</v>
      </c>
    </row>
    <row r="30" spans="2:5" x14ac:dyDescent="0.25">
      <c r="B30" s="33" t="s">
        <v>140</v>
      </c>
      <c r="C30" s="34" t="s">
        <v>70</v>
      </c>
      <c r="D30" s="35">
        <f>+D31+D32</f>
        <v>72000</v>
      </c>
      <c r="E30" s="35">
        <f>+E31+E32</f>
        <v>43321.85</v>
      </c>
    </row>
    <row r="31" spans="2:5" x14ac:dyDescent="0.25">
      <c r="B31" s="36" t="s">
        <v>158</v>
      </c>
      <c r="C31" s="37" t="s">
        <v>159</v>
      </c>
      <c r="D31" s="38">
        <v>12000</v>
      </c>
      <c r="E31" s="38">
        <v>0</v>
      </c>
    </row>
    <row r="32" spans="2:5" x14ac:dyDescent="0.25">
      <c r="B32" s="36" t="s">
        <v>156</v>
      </c>
      <c r="C32" s="37" t="s">
        <v>157</v>
      </c>
      <c r="D32" s="38">
        <v>60000</v>
      </c>
      <c r="E32" s="38">
        <v>43321.85</v>
      </c>
    </row>
    <row r="33" spans="2:5" x14ac:dyDescent="0.25">
      <c r="B33" s="33" t="s">
        <v>141</v>
      </c>
      <c r="C33" s="34" t="s">
        <v>142</v>
      </c>
      <c r="D33" s="35">
        <f>+D34</f>
        <v>10460</v>
      </c>
      <c r="E33" s="35">
        <f>+E34</f>
        <v>8057.02</v>
      </c>
    </row>
    <row r="34" spans="2:5" ht="15" customHeight="1" x14ac:dyDescent="0.25">
      <c r="B34" s="36" t="s">
        <v>143</v>
      </c>
      <c r="C34" s="37" t="s">
        <v>67</v>
      </c>
      <c r="D34" s="38">
        <v>10460</v>
      </c>
      <c r="E34" s="38">
        <v>8057.02</v>
      </c>
    </row>
    <row r="35" spans="2:5" x14ac:dyDescent="0.25">
      <c r="B35" s="33" t="s">
        <v>144</v>
      </c>
      <c r="C35" s="34" t="s">
        <v>73</v>
      </c>
      <c r="D35" s="35">
        <f>+D36+D41</f>
        <v>1701000</v>
      </c>
      <c r="E35" s="35">
        <f>+E36+E41</f>
        <v>0</v>
      </c>
    </row>
    <row r="36" spans="2:5" x14ac:dyDescent="0.25">
      <c r="B36" s="33" t="s">
        <v>160</v>
      </c>
      <c r="C36" s="34" t="s">
        <v>161</v>
      </c>
      <c r="D36" s="35">
        <f>+D37+D39</f>
        <v>1701000</v>
      </c>
      <c r="E36" s="35">
        <f>+E37+E39</f>
        <v>0</v>
      </c>
    </row>
    <row r="37" spans="2:5" x14ac:dyDescent="0.25">
      <c r="B37" s="33" t="s">
        <v>162</v>
      </c>
      <c r="C37" s="34" t="s">
        <v>93</v>
      </c>
      <c r="D37" s="35">
        <f>+D38</f>
        <v>201000</v>
      </c>
      <c r="E37" s="35">
        <f>+E38</f>
        <v>0</v>
      </c>
    </row>
    <row r="38" spans="2:5" x14ac:dyDescent="0.25">
      <c r="B38" s="36" t="s">
        <v>163</v>
      </c>
      <c r="C38" s="37" t="s">
        <v>166</v>
      </c>
      <c r="D38" s="38">
        <v>201000</v>
      </c>
      <c r="E38" s="38">
        <v>0</v>
      </c>
    </row>
    <row r="39" spans="2:5" x14ac:dyDescent="0.25">
      <c r="B39" s="33" t="s">
        <v>164</v>
      </c>
      <c r="C39" s="34" t="s">
        <v>95</v>
      </c>
      <c r="D39" s="35">
        <f>+D40</f>
        <v>1500000</v>
      </c>
      <c r="E39" s="35">
        <f>+E40</f>
        <v>0</v>
      </c>
    </row>
    <row r="40" spans="2:5" x14ac:dyDescent="0.25">
      <c r="B40" s="36" t="s">
        <v>165</v>
      </c>
      <c r="C40" s="37" t="s">
        <v>95</v>
      </c>
      <c r="D40" s="38">
        <v>1500000</v>
      </c>
      <c r="E40" s="38">
        <v>0</v>
      </c>
    </row>
    <row r="41" spans="2:5" x14ac:dyDescent="0.25">
      <c r="B41" s="33" t="s">
        <v>145</v>
      </c>
      <c r="C41" s="34" t="s">
        <v>90</v>
      </c>
      <c r="D41" s="35">
        <f>+D42</f>
        <v>0</v>
      </c>
      <c r="E41" s="35">
        <f t="shared" ref="E41:E42" si="0">+E42</f>
        <v>0</v>
      </c>
    </row>
    <row r="42" spans="2:5" x14ac:dyDescent="0.25">
      <c r="B42" s="33" t="s">
        <v>146</v>
      </c>
      <c r="C42" s="34" t="s">
        <v>147</v>
      </c>
      <c r="D42" s="35">
        <f>+D43</f>
        <v>0</v>
      </c>
      <c r="E42" s="35">
        <f t="shared" si="0"/>
        <v>0</v>
      </c>
    </row>
    <row r="43" spans="2:5" ht="15" customHeight="1" x14ac:dyDescent="0.25">
      <c r="B43" s="36" t="s">
        <v>148</v>
      </c>
      <c r="C43" s="37" t="s">
        <v>90</v>
      </c>
      <c r="D43" s="38">
        <v>0</v>
      </c>
      <c r="E43" s="38">
        <v>0</v>
      </c>
    </row>
    <row r="44" spans="2:5" ht="15" customHeight="1" x14ac:dyDescent="0.25">
      <c r="B44" s="33" t="s">
        <v>149</v>
      </c>
      <c r="C44" s="34" t="s">
        <v>153</v>
      </c>
      <c r="D44" s="35">
        <f t="shared" ref="D44:E46" si="1">+D45</f>
        <v>47220000</v>
      </c>
      <c r="E44" s="35">
        <f t="shared" si="1"/>
        <v>0</v>
      </c>
    </row>
    <row r="45" spans="2:5" x14ac:dyDescent="0.25">
      <c r="B45" s="33" t="s">
        <v>150</v>
      </c>
      <c r="C45" s="34" t="s">
        <v>154</v>
      </c>
      <c r="D45" s="35">
        <f t="shared" si="1"/>
        <v>47220000</v>
      </c>
      <c r="E45" s="35">
        <f t="shared" si="1"/>
        <v>0</v>
      </c>
    </row>
    <row r="46" spans="2:5" x14ac:dyDescent="0.25">
      <c r="B46" s="8" t="s">
        <v>151</v>
      </c>
      <c r="C46" s="9" t="s">
        <v>154</v>
      </c>
      <c r="D46" s="14">
        <f t="shared" si="1"/>
        <v>47220000</v>
      </c>
      <c r="E46" s="14">
        <f t="shared" si="1"/>
        <v>0</v>
      </c>
    </row>
    <row r="47" spans="2:5" ht="15" customHeight="1" thickBot="1" x14ac:dyDescent="0.3">
      <c r="B47" s="5" t="s">
        <v>152</v>
      </c>
      <c r="C47" s="6" t="s">
        <v>154</v>
      </c>
      <c r="D47" s="32">
        <v>47220000</v>
      </c>
      <c r="E47" s="32">
        <v>0</v>
      </c>
    </row>
    <row r="48" spans="2:5" ht="15.75" thickBot="1" x14ac:dyDescent="0.3">
      <c r="B48" s="39" t="s">
        <v>101</v>
      </c>
      <c r="C48" s="40"/>
      <c r="D48" s="27">
        <f>+D44+D35+D8</f>
        <v>249291000</v>
      </c>
      <c r="E48" s="27">
        <f>+E44+E35+E8</f>
        <v>141373663.5</v>
      </c>
    </row>
    <row r="49" spans="2:5" x14ac:dyDescent="0.25">
      <c r="B49" s="2"/>
      <c r="C49" s="2"/>
      <c r="D49" s="28"/>
      <c r="E49" s="16"/>
    </row>
    <row r="50" spans="2:5" x14ac:dyDescent="0.25">
      <c r="B50" s="12"/>
    </row>
  </sheetData>
  <mergeCells count="7">
    <mergeCell ref="B48:C48"/>
    <mergeCell ref="B1:E1"/>
    <mergeCell ref="B2:E2"/>
    <mergeCell ref="B4:C4"/>
    <mergeCell ref="D4:E4"/>
    <mergeCell ref="B5:C5"/>
    <mergeCell ref="D5:E5"/>
  </mergeCells>
  <pageMargins left="0.19685039370078741" right="0.19685039370078741" top="0.78740157480314965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4D5AA-6C7E-4A81-B049-41295A8F3C49}">
  <sheetPr>
    <tabColor rgb="FF00B050"/>
  </sheetPr>
  <dimension ref="B1:E65"/>
  <sheetViews>
    <sheetView view="pageBreakPreview" zoomScale="154" zoomScaleNormal="100" zoomScaleSheetLayoutView="154" workbookViewId="0">
      <selection activeCell="D13" sqref="D13"/>
    </sheetView>
  </sheetViews>
  <sheetFormatPr defaultRowHeight="15" x14ac:dyDescent="0.25"/>
  <cols>
    <col min="1" max="1" width="1.7109375" style="1" customWidth="1"/>
    <col min="2" max="2" width="9.28515625" style="1" customWidth="1"/>
    <col min="3" max="3" width="44.7109375" style="1" customWidth="1"/>
    <col min="4" max="4" width="18.28515625" style="20" customWidth="1"/>
    <col min="5" max="5" width="18.28515625" style="15" customWidth="1"/>
    <col min="6" max="6" width="1.7109375" style="1" customWidth="1"/>
    <col min="7" max="16384" width="9.140625" style="1"/>
  </cols>
  <sheetData>
    <row r="1" spans="2:5" x14ac:dyDescent="0.25">
      <c r="B1" s="41" t="s">
        <v>0</v>
      </c>
      <c r="C1" s="41"/>
      <c r="D1" s="41"/>
      <c r="E1" s="41"/>
    </row>
    <row r="2" spans="2:5" x14ac:dyDescent="0.25">
      <c r="B2" s="42" t="s">
        <v>104</v>
      </c>
      <c r="C2" s="42"/>
      <c r="D2" s="42"/>
      <c r="E2" s="42"/>
    </row>
    <row r="3" spans="2:5" ht="15.75" thickBot="1" x14ac:dyDescent="0.3">
      <c r="B3" s="29"/>
    </row>
    <row r="4" spans="2:5" ht="15.75" thickBot="1" x14ac:dyDescent="0.3">
      <c r="B4" s="43" t="s">
        <v>1</v>
      </c>
      <c r="C4" s="44"/>
      <c r="D4" s="45"/>
      <c r="E4" s="46"/>
    </row>
    <row r="5" spans="2:5" ht="15.75" thickBot="1" x14ac:dyDescent="0.3">
      <c r="B5" s="43" t="s">
        <v>102</v>
      </c>
      <c r="C5" s="44"/>
      <c r="D5" s="45"/>
      <c r="E5" s="46"/>
    </row>
    <row r="6" spans="2:5" ht="15.75" thickBot="1" x14ac:dyDescent="0.3">
      <c r="B6" s="3"/>
      <c r="C6" s="4"/>
      <c r="D6" s="21"/>
      <c r="E6" s="18" t="s">
        <v>2</v>
      </c>
    </row>
    <row r="7" spans="2:5" ht="15" customHeight="1" thickBot="1" x14ac:dyDescent="0.3">
      <c r="B7" s="10" t="s">
        <v>3</v>
      </c>
      <c r="C7" s="10" t="s">
        <v>4</v>
      </c>
      <c r="D7" s="30" t="s">
        <v>5</v>
      </c>
      <c r="E7" s="17" t="s">
        <v>6</v>
      </c>
    </row>
    <row r="8" spans="2:5" x14ac:dyDescent="0.25">
      <c r="B8" s="8" t="s">
        <v>7</v>
      </c>
      <c r="C8" s="9" t="s">
        <v>8</v>
      </c>
      <c r="D8" s="14">
        <v>160118695</v>
      </c>
      <c r="E8" s="14"/>
    </row>
    <row r="9" spans="2:5" x14ac:dyDescent="0.25">
      <c r="B9" s="8" t="s">
        <v>9</v>
      </c>
      <c r="C9" s="9" t="s">
        <v>10</v>
      </c>
      <c r="D9" s="14">
        <v>75931058</v>
      </c>
      <c r="E9" s="14"/>
    </row>
    <row r="10" spans="2:5" x14ac:dyDescent="0.25">
      <c r="B10" s="5" t="s">
        <v>11</v>
      </c>
      <c r="C10" s="6" t="s">
        <v>12</v>
      </c>
      <c r="D10" s="13">
        <v>75926058</v>
      </c>
      <c r="E10" s="13"/>
    </row>
    <row r="11" spans="2:5" ht="15" hidden="1" customHeight="1" x14ac:dyDescent="0.25">
      <c r="B11" s="5" t="s">
        <v>13</v>
      </c>
      <c r="C11" s="6" t="s">
        <v>14</v>
      </c>
      <c r="D11" s="13">
        <v>5000</v>
      </c>
      <c r="E11" s="13"/>
    </row>
    <row r="12" spans="2:5" ht="15" hidden="1" customHeight="1" x14ac:dyDescent="0.25">
      <c r="B12" s="5" t="s">
        <v>15</v>
      </c>
      <c r="C12" s="6" t="s">
        <v>16</v>
      </c>
      <c r="D12" s="13">
        <v>75926058</v>
      </c>
      <c r="E12" s="13"/>
    </row>
    <row r="13" spans="2:5" x14ac:dyDescent="0.25">
      <c r="B13" s="5" t="s">
        <v>17</v>
      </c>
      <c r="C13" s="6" t="s">
        <v>18</v>
      </c>
      <c r="D13" s="13">
        <v>5000</v>
      </c>
      <c r="E13" s="13"/>
    </row>
    <row r="14" spans="2:5" x14ac:dyDescent="0.25">
      <c r="B14" s="8" t="s">
        <v>19</v>
      </c>
      <c r="C14" s="9" t="s">
        <v>20</v>
      </c>
      <c r="D14" s="22">
        <v>63891264</v>
      </c>
      <c r="E14" s="22"/>
    </row>
    <row r="15" spans="2:5" x14ac:dyDescent="0.25">
      <c r="B15" s="5" t="s">
        <v>21</v>
      </c>
      <c r="C15" s="6" t="s">
        <v>22</v>
      </c>
      <c r="D15" s="23">
        <v>16103507</v>
      </c>
      <c r="E15" s="23"/>
    </row>
    <row r="16" spans="2:5" x14ac:dyDescent="0.25">
      <c r="B16" s="5" t="s">
        <v>23</v>
      </c>
      <c r="C16" s="6" t="s">
        <v>24</v>
      </c>
      <c r="D16" s="23">
        <v>19556228</v>
      </c>
      <c r="E16" s="23"/>
    </row>
    <row r="17" spans="2:5" x14ac:dyDescent="0.25">
      <c r="B17" s="5" t="s">
        <v>25</v>
      </c>
      <c r="C17" s="6" t="s">
        <v>26</v>
      </c>
      <c r="D17" s="23">
        <v>1981353</v>
      </c>
      <c r="E17" s="23"/>
    </row>
    <row r="18" spans="2:5" x14ac:dyDescent="0.25">
      <c r="B18" s="5" t="s">
        <v>27</v>
      </c>
      <c r="C18" s="6" t="s">
        <v>28</v>
      </c>
      <c r="D18" s="23">
        <v>26060416</v>
      </c>
      <c r="E18" s="23"/>
    </row>
    <row r="19" spans="2:5" x14ac:dyDescent="0.25">
      <c r="B19" s="5" t="s">
        <v>29</v>
      </c>
      <c r="C19" s="6" t="s">
        <v>30</v>
      </c>
      <c r="D19" s="23">
        <v>189760</v>
      </c>
      <c r="E19" s="23"/>
    </row>
    <row r="20" spans="2:5" x14ac:dyDescent="0.25">
      <c r="B20" s="8" t="s">
        <v>31</v>
      </c>
      <c r="C20" s="9" t="s">
        <v>32</v>
      </c>
      <c r="D20" s="14">
        <v>33377</v>
      </c>
      <c r="E20" s="14"/>
    </row>
    <row r="21" spans="2:5" x14ac:dyDescent="0.25">
      <c r="B21" s="5" t="s">
        <v>33</v>
      </c>
      <c r="C21" s="6" t="s">
        <v>32</v>
      </c>
      <c r="D21" s="23">
        <v>33377</v>
      </c>
      <c r="E21" s="23"/>
    </row>
    <row r="22" spans="2:5" ht="15" hidden="1" customHeight="1" x14ac:dyDescent="0.25">
      <c r="B22" s="5" t="s">
        <v>34</v>
      </c>
      <c r="C22" s="6" t="s">
        <v>35</v>
      </c>
      <c r="D22" s="23"/>
      <c r="E22" s="23"/>
    </row>
    <row r="23" spans="2:5" ht="15" hidden="1" customHeight="1" x14ac:dyDescent="0.25">
      <c r="B23" s="5" t="s">
        <v>36</v>
      </c>
      <c r="C23" s="6" t="s">
        <v>32</v>
      </c>
      <c r="D23" s="23"/>
      <c r="E23" s="23"/>
    </row>
    <row r="24" spans="2:5" x14ac:dyDescent="0.25">
      <c r="B24" s="8" t="s">
        <v>37</v>
      </c>
      <c r="C24" s="9" t="s">
        <v>38</v>
      </c>
      <c r="D24" s="14">
        <v>2500000</v>
      </c>
      <c r="E24" s="14"/>
    </row>
    <row r="25" spans="2:5" ht="24" x14ac:dyDescent="0.25">
      <c r="B25" s="5" t="s">
        <v>39</v>
      </c>
      <c r="C25" s="6" t="s">
        <v>40</v>
      </c>
      <c r="D25" s="13">
        <v>2400000</v>
      </c>
      <c r="E25" s="13"/>
    </row>
    <row r="26" spans="2:5" ht="15" hidden="1" customHeight="1" x14ac:dyDescent="0.25">
      <c r="B26" s="5" t="s">
        <v>41</v>
      </c>
      <c r="C26" s="6" t="s">
        <v>42</v>
      </c>
      <c r="D26" s="13"/>
      <c r="E26" s="13"/>
    </row>
    <row r="27" spans="2:5" ht="15" hidden="1" customHeight="1" x14ac:dyDescent="0.25">
      <c r="B27" s="5" t="s">
        <v>43</v>
      </c>
      <c r="C27" s="6" t="s">
        <v>44</v>
      </c>
      <c r="D27" s="13"/>
      <c r="E27" s="13"/>
    </row>
    <row r="28" spans="2:5" x14ac:dyDescent="0.25">
      <c r="B28" s="5" t="s">
        <v>45</v>
      </c>
      <c r="C28" s="6" t="s">
        <v>46</v>
      </c>
      <c r="D28" s="13">
        <v>100000</v>
      </c>
      <c r="E28" s="13"/>
    </row>
    <row r="29" spans="2:5" ht="15" hidden="1" customHeight="1" x14ac:dyDescent="0.25">
      <c r="B29" s="5" t="s">
        <v>47</v>
      </c>
      <c r="C29" s="6" t="s">
        <v>48</v>
      </c>
      <c r="D29" s="13"/>
      <c r="E29" s="13"/>
    </row>
    <row r="30" spans="2:5" ht="15" hidden="1" customHeight="1" x14ac:dyDescent="0.25">
      <c r="B30" s="5" t="s">
        <v>49</v>
      </c>
      <c r="C30" s="6" t="s">
        <v>50</v>
      </c>
      <c r="D30" s="13"/>
      <c r="E30" s="13"/>
    </row>
    <row r="31" spans="2:5" ht="15" hidden="1" customHeight="1" x14ac:dyDescent="0.25">
      <c r="B31" s="5" t="s">
        <v>51</v>
      </c>
      <c r="C31" s="6" t="s">
        <v>46</v>
      </c>
      <c r="D31" s="13"/>
      <c r="E31" s="13"/>
    </row>
    <row r="32" spans="2:5" ht="24" x14ac:dyDescent="0.25">
      <c r="B32" s="8" t="s">
        <v>52</v>
      </c>
      <c r="C32" s="9" t="s">
        <v>53</v>
      </c>
      <c r="D32" s="14">
        <v>12805111</v>
      </c>
      <c r="E32" s="14"/>
    </row>
    <row r="33" spans="2:5" x14ac:dyDescent="0.25">
      <c r="B33" s="5" t="s">
        <v>54</v>
      </c>
      <c r="C33" s="6" t="s">
        <v>55</v>
      </c>
      <c r="D33" s="13">
        <v>1367886</v>
      </c>
      <c r="E33" s="13"/>
    </row>
    <row r="34" spans="2:5" x14ac:dyDescent="0.25">
      <c r="B34" s="5" t="s">
        <v>56</v>
      </c>
      <c r="C34" s="6" t="s">
        <v>57</v>
      </c>
      <c r="D34" s="13">
        <v>0</v>
      </c>
      <c r="E34" s="13"/>
    </row>
    <row r="35" spans="2:5" x14ac:dyDescent="0.25">
      <c r="B35" s="5" t="s">
        <v>58</v>
      </c>
      <c r="C35" s="6" t="s">
        <v>59</v>
      </c>
      <c r="D35" s="13">
        <v>11437225</v>
      </c>
      <c r="E35" s="13"/>
    </row>
    <row r="36" spans="2:5" ht="24" x14ac:dyDescent="0.25">
      <c r="B36" s="8" t="s">
        <v>60</v>
      </c>
      <c r="C36" s="9" t="s">
        <v>61</v>
      </c>
      <c r="D36" s="22">
        <v>1012641</v>
      </c>
      <c r="E36" s="22"/>
    </row>
    <row r="37" spans="2:5" ht="24" x14ac:dyDescent="0.25">
      <c r="B37" s="5" t="s">
        <v>62</v>
      </c>
      <c r="C37" s="6" t="s">
        <v>61</v>
      </c>
      <c r="D37" s="23">
        <v>1012641</v>
      </c>
      <c r="E37" s="23"/>
    </row>
    <row r="38" spans="2:5" x14ac:dyDescent="0.25">
      <c r="B38" s="8" t="s">
        <v>63</v>
      </c>
      <c r="C38" s="9" t="s">
        <v>64</v>
      </c>
      <c r="D38" s="22">
        <v>0</v>
      </c>
      <c r="E38" s="22"/>
    </row>
    <row r="39" spans="2:5" x14ac:dyDescent="0.25">
      <c r="B39" s="5" t="s">
        <v>65</v>
      </c>
      <c r="C39" s="6" t="s">
        <v>64</v>
      </c>
      <c r="D39" s="23">
        <v>0</v>
      </c>
      <c r="E39" s="23"/>
    </row>
    <row r="40" spans="2:5" x14ac:dyDescent="0.25">
      <c r="B40" s="8" t="s">
        <v>66</v>
      </c>
      <c r="C40" s="9" t="s">
        <v>67</v>
      </c>
      <c r="D40" s="22">
        <v>3945244</v>
      </c>
      <c r="E40" s="22"/>
    </row>
    <row r="41" spans="2:5" ht="15.75" thickBot="1" x14ac:dyDescent="0.3">
      <c r="B41" s="5" t="s">
        <v>68</v>
      </c>
      <c r="C41" s="6" t="s">
        <v>67</v>
      </c>
      <c r="D41" s="24">
        <v>3945244</v>
      </c>
      <c r="E41" s="24"/>
    </row>
    <row r="42" spans="2:5" ht="15.75" hidden="1" customHeight="1" x14ac:dyDescent="0.25">
      <c r="B42" s="5" t="s">
        <v>69</v>
      </c>
      <c r="C42" s="6" t="s">
        <v>70</v>
      </c>
      <c r="D42" s="14"/>
      <c r="E42" s="14"/>
    </row>
    <row r="43" spans="2:5" ht="15.75" hidden="1" customHeight="1" x14ac:dyDescent="0.3">
      <c r="B43" s="7" t="s">
        <v>71</v>
      </c>
      <c r="C43" s="11" t="s">
        <v>67</v>
      </c>
      <c r="D43" s="14"/>
      <c r="E43" s="14"/>
    </row>
    <row r="44" spans="2:5" x14ac:dyDescent="0.25">
      <c r="B44" s="8" t="s">
        <v>72</v>
      </c>
      <c r="C44" s="9" t="s">
        <v>73</v>
      </c>
      <c r="D44" s="22">
        <v>75000</v>
      </c>
      <c r="E44" s="22"/>
    </row>
    <row r="45" spans="2:5" x14ac:dyDescent="0.25">
      <c r="B45" s="8" t="s">
        <v>74</v>
      </c>
      <c r="C45" s="9" t="s">
        <v>75</v>
      </c>
      <c r="D45" s="22">
        <v>0</v>
      </c>
      <c r="E45" s="22"/>
    </row>
    <row r="46" spans="2:5" x14ac:dyDescent="0.25">
      <c r="B46" s="5" t="s">
        <v>76</v>
      </c>
      <c r="C46" s="6" t="s">
        <v>77</v>
      </c>
      <c r="D46" s="23">
        <v>0</v>
      </c>
      <c r="E46" s="23"/>
    </row>
    <row r="47" spans="2:5" x14ac:dyDescent="0.25">
      <c r="B47" s="5" t="s">
        <v>78</v>
      </c>
      <c r="C47" s="6" t="s">
        <v>79</v>
      </c>
      <c r="D47" s="23">
        <v>0</v>
      </c>
      <c r="E47" s="23"/>
    </row>
    <row r="48" spans="2:5" ht="24" x14ac:dyDescent="0.25">
      <c r="B48" s="8" t="s">
        <v>80</v>
      </c>
      <c r="C48" s="9" t="s">
        <v>81</v>
      </c>
      <c r="D48" s="22">
        <v>0</v>
      </c>
      <c r="E48" s="22"/>
    </row>
    <row r="49" spans="2:5" x14ac:dyDescent="0.25">
      <c r="B49" s="5" t="s">
        <v>82</v>
      </c>
      <c r="C49" s="6" t="s">
        <v>57</v>
      </c>
      <c r="D49" s="23">
        <v>0</v>
      </c>
      <c r="E49" s="23"/>
    </row>
    <row r="50" spans="2:5" x14ac:dyDescent="0.25">
      <c r="B50" s="5" t="s">
        <v>83</v>
      </c>
      <c r="C50" s="6" t="s">
        <v>84</v>
      </c>
      <c r="D50" s="23">
        <v>0</v>
      </c>
      <c r="E50" s="23"/>
    </row>
    <row r="51" spans="2:5" x14ac:dyDescent="0.25">
      <c r="B51" s="5" t="s">
        <v>85</v>
      </c>
      <c r="C51" s="6" t="s">
        <v>86</v>
      </c>
      <c r="D51" s="23">
        <v>0</v>
      </c>
      <c r="E51" s="23"/>
    </row>
    <row r="52" spans="2:5" x14ac:dyDescent="0.25">
      <c r="B52" s="5" t="s">
        <v>87</v>
      </c>
      <c r="C52" s="6" t="s">
        <v>88</v>
      </c>
      <c r="D52" s="23">
        <v>0</v>
      </c>
      <c r="E52" s="23"/>
    </row>
    <row r="53" spans="2:5" x14ac:dyDescent="0.25">
      <c r="B53" s="8" t="s">
        <v>89</v>
      </c>
      <c r="C53" s="9" t="s">
        <v>90</v>
      </c>
      <c r="D53" s="22">
        <v>0</v>
      </c>
      <c r="E53" s="22"/>
    </row>
    <row r="54" spans="2:5" x14ac:dyDescent="0.25">
      <c r="B54" s="5" t="s">
        <v>91</v>
      </c>
      <c r="C54" s="6" t="s">
        <v>90</v>
      </c>
      <c r="D54" s="23">
        <v>75000</v>
      </c>
      <c r="E54" s="23"/>
    </row>
    <row r="55" spans="2:5" ht="15" hidden="1" customHeight="1" x14ac:dyDescent="0.25">
      <c r="B55" s="5" t="s">
        <v>92</v>
      </c>
      <c r="C55" s="6" t="s">
        <v>93</v>
      </c>
      <c r="D55" s="23"/>
      <c r="E55" s="23"/>
    </row>
    <row r="56" spans="2:5" ht="15" hidden="1" customHeight="1" x14ac:dyDescent="0.25">
      <c r="B56" s="5" t="s">
        <v>94</v>
      </c>
      <c r="C56" s="6" t="s">
        <v>95</v>
      </c>
      <c r="D56" s="23"/>
      <c r="E56" s="23"/>
    </row>
    <row r="57" spans="2:5" ht="15" hidden="1" customHeight="1" x14ac:dyDescent="0.25">
      <c r="B57" s="5" t="s">
        <v>96</v>
      </c>
      <c r="C57" s="6" t="s">
        <v>97</v>
      </c>
      <c r="D57" s="23"/>
      <c r="E57" s="23"/>
    </row>
    <row r="58" spans="2:5" ht="15" hidden="1" customHeight="1" x14ac:dyDescent="0.25">
      <c r="B58" s="5" t="s">
        <v>98</v>
      </c>
      <c r="C58" s="6" t="s">
        <v>70</v>
      </c>
      <c r="D58" s="23"/>
      <c r="E58" s="23"/>
    </row>
    <row r="59" spans="2:5" ht="15" hidden="1" customHeight="1" x14ac:dyDescent="0.25">
      <c r="B59" s="5" t="s">
        <v>99</v>
      </c>
      <c r="C59" s="6" t="s">
        <v>90</v>
      </c>
      <c r="D59" s="23"/>
      <c r="E59" s="23"/>
    </row>
    <row r="60" spans="2:5" ht="10.5" customHeight="1" x14ac:dyDescent="0.25">
      <c r="B60" s="47"/>
      <c r="C60" s="48"/>
      <c r="D60" s="25"/>
      <c r="E60" s="25"/>
    </row>
    <row r="61" spans="2:5" x14ac:dyDescent="0.25">
      <c r="B61" s="49" t="s">
        <v>100</v>
      </c>
      <c r="C61" s="50"/>
      <c r="D61" s="25">
        <v>29071305</v>
      </c>
      <c r="E61" s="25" t="s">
        <v>103</v>
      </c>
    </row>
    <row r="62" spans="2:5" ht="10.5" customHeight="1" thickBot="1" x14ac:dyDescent="0.3">
      <c r="B62" s="51"/>
      <c r="C62" s="52"/>
      <c r="D62" s="26"/>
      <c r="E62" s="26"/>
    </row>
    <row r="63" spans="2:5" ht="15.75" thickBot="1" x14ac:dyDescent="0.3">
      <c r="B63" s="39" t="s">
        <v>101</v>
      </c>
      <c r="C63" s="40"/>
      <c r="D63" s="27">
        <f>D8+D44+D61</f>
        <v>189265000</v>
      </c>
      <c r="E63" s="27">
        <f>E8+E41</f>
        <v>0</v>
      </c>
    </row>
    <row r="64" spans="2:5" x14ac:dyDescent="0.25">
      <c r="B64" s="2"/>
      <c r="C64" s="2"/>
      <c r="D64" s="28"/>
      <c r="E64" s="16"/>
    </row>
    <row r="65" spans="2:2" x14ac:dyDescent="0.25">
      <c r="B65" s="12"/>
    </row>
  </sheetData>
  <mergeCells count="10">
    <mergeCell ref="B60:C60"/>
    <mergeCell ref="B61:C61"/>
    <mergeCell ref="B62:C62"/>
    <mergeCell ref="B63:C63"/>
    <mergeCell ref="B1:E1"/>
    <mergeCell ref="B2:E2"/>
    <mergeCell ref="B4:C4"/>
    <mergeCell ref="D4:E4"/>
    <mergeCell ref="B5:C5"/>
    <mergeCell ref="D5:E5"/>
  </mergeCells>
  <pageMargins left="0.39370078740157483" right="0.39370078740157483" top="0.78740157480314965" bottom="0.59055118110236227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3º Trim</vt:lpstr>
      <vt:lpstr>4º Trim</vt:lpstr>
      <vt:lpstr>'3º Trim'!Area_de_impressao</vt:lpstr>
      <vt:lpstr>'4º Trim'!Area_de_impressao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Nilda Saraiva de Abreu - ADM/SOAF</cp:lastModifiedBy>
  <cp:lastPrinted>2022-10-28T19:13:14Z</cp:lastPrinted>
  <dcterms:created xsi:type="dcterms:W3CDTF">2017-05-25T17:18:17Z</dcterms:created>
  <dcterms:modified xsi:type="dcterms:W3CDTF">2022-10-28T20:26:08Z</dcterms:modified>
</cp:coreProperties>
</file>