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RQUIVO A ENVIAR PARA CONTROLADORIA\Ano 2021\"/>
    </mc:Choice>
  </mc:AlternateContent>
  <xr:revisionPtr revIDLastSave="0" documentId="13_ncr:1_{F34757D1-C071-492D-8A5F-E1C3AE2053C9}" xr6:coauthVersionLast="36" xr6:coauthVersionMax="36" xr10:uidLastSave="{00000000-0000-0000-0000-000000000000}"/>
  <bookViews>
    <workbookView xWindow="0" yWindow="0" windowWidth="20490" windowHeight="7245" tabRatio="678" xr2:uid="{00000000-000D-0000-FFFF-FFFF00000000}"/>
  </bookViews>
  <sheets>
    <sheet name="4º Trim. " sheetId="15" r:id="rId1"/>
    <sheet name="4º Trim" sheetId="14" state="hidden" r:id="rId2"/>
  </sheets>
  <definedNames>
    <definedName name="_xlnm.Print_Area" localSheetId="1">'4º Trim'!$A$1:$F$64</definedName>
    <definedName name="_xlnm.Print_Area" localSheetId="0">'4º Trim. '!$A$1:$F$64</definedName>
  </definedNames>
  <calcPr calcId="191029"/>
</workbook>
</file>

<file path=xl/calcChain.xml><?xml version="1.0" encoding="utf-8"?>
<calcChain xmlns="http://schemas.openxmlformats.org/spreadsheetml/2006/main">
  <c r="E44" i="15" l="1"/>
  <c r="D36" i="15"/>
  <c r="E36" i="15"/>
  <c r="E32" i="15"/>
  <c r="D32" i="15"/>
  <c r="E14" i="15"/>
  <c r="D14" i="15"/>
  <c r="E20" i="15"/>
  <c r="D20" i="15"/>
  <c r="E24" i="15"/>
  <c r="D24" i="15"/>
  <c r="D9" i="15"/>
  <c r="E53" i="15"/>
  <c r="D53" i="15"/>
  <c r="E48" i="15"/>
  <c r="D48" i="15"/>
  <c r="D44" i="15" s="1"/>
  <c r="E45" i="15"/>
  <c r="D45" i="15"/>
  <c r="E40" i="15"/>
  <c r="D40" i="15"/>
  <c r="D8" i="15" s="1"/>
  <c r="E38" i="15"/>
  <c r="D38" i="15"/>
  <c r="E9" i="15"/>
  <c r="D63" i="15" l="1"/>
  <c r="E8" i="15"/>
  <c r="E63" i="15" s="1"/>
  <c r="E63" i="14" l="1"/>
  <c r="D63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Girsei Severino de Paula</author>
  </authors>
  <commentList>
    <comment ref="D7" authorId="0" shapeId="0" xr:uid="{6956385E-BEA5-45DC-9F76-4B2A63B97480}">
      <text>
        <r>
          <rPr>
            <b/>
            <sz val="9"/>
            <color indexed="81"/>
            <rFont val="Segoe UI"/>
            <family val="2"/>
          </rPr>
          <t>Atualizar com os valores do Retificativo Orçamentário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Girsei Severino de Paula</author>
  </authors>
  <commentList>
    <comment ref="D7" authorId="0" shapeId="0" xr:uid="{7644F687-70B3-453F-BD78-6538CC32A745}">
      <text>
        <r>
          <rPr>
            <b/>
            <sz val="9"/>
            <color indexed="81"/>
            <rFont val="Segoe UI"/>
            <family val="2"/>
          </rPr>
          <t>Atualizar com os valores do Retificativo Orçamentário</t>
        </r>
      </text>
    </comment>
  </commentList>
</comments>
</file>

<file path=xl/sharedStrings.xml><?xml version="1.0" encoding="utf-8"?>
<sst xmlns="http://schemas.openxmlformats.org/spreadsheetml/2006/main" count="231" uniqueCount="105">
  <si>
    <t xml:space="preserve">DETALHAMENTO DA RECEITA ORÇAMENTÁRIA </t>
  </si>
  <si>
    <t>Serviço Social do Comércio – Sesc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</si>
  <si>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</si>
  <si>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</si>
  <si>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</si>
  <si>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</si>
  <si>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</si>
  <si>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</si>
  <si>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</si>
  <si>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</si>
  <si>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</si>
  <si>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</si>
  <si>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</si>
  <si>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6.1.1.1.01</t>
  </si>
  <si>
    <t>Arrecadação Via Órgão Arrecadador</t>
  </si>
  <si>
    <t>6.1.1.1.02</t>
  </si>
  <si>
    <t>Arrecadação Direta pelo Sesc</t>
  </si>
  <si>
    <t>6.1.1.2</t>
  </si>
  <si>
    <t>Adicional à Contribuição para o SESC</t>
  </si>
  <si>
    <t>6.1.2</t>
  </si>
  <si>
    <t>Receitas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</si>
  <si>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</si>
  <si>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</si>
  <si>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</si>
  <si>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</si>
  <si>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</si>
  <si>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</si>
  <si>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</si>
  <si>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</si>
  <si>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</si>
  <si>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</si>
  <si>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</si>
  <si>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Serviços</t>
  </si>
  <si>
    <t>6.1.3.1</t>
  </si>
  <si>
    <t>6.1.3.1.01</t>
  </si>
  <si>
    <t>Aluguéis e Taxa de Ocupação de Imóveis</t>
  </si>
  <si>
    <t>6.1.3.1.02</t>
  </si>
  <si>
    <t>6.1.4</t>
  </si>
  <si>
    <t>Receitas Financeiras</t>
  </si>
  <si>
    <t>6.1.4.1</t>
  </si>
  <si>
    <t>Remuneração de Depósitos Bancários e Aplicações Financeiras</t>
  </si>
  <si>
    <t>6.1.4.1.01</t>
  </si>
  <si>
    <t>Remuneração Depósitos Bancários - BB</t>
  </si>
  <si>
    <t>6.1.4.1.02</t>
  </si>
  <si>
    <t>Remuneração Depósitos Bancários - CEF</t>
  </si>
  <si>
    <t>6.1.4.9</t>
  </si>
  <si>
    <t>Outras Receitas Financeiras</t>
  </si>
  <si>
    <t>6.1.4.9.01</t>
  </si>
  <si>
    <t>Juros Auferidos</t>
  </si>
  <si>
    <t>6.1.4.9.02</t>
  </si>
  <si>
    <t>Descontos Obtidos</t>
  </si>
  <si>
    <t>6.1.4.9.03</t>
  </si>
  <si>
    <t>6.1.5</t>
  </si>
  <si>
    <t>Transferências das Instituições Privadas s/Fins Lucrativos - Contribuições</t>
  </si>
  <si>
    <t>6.1.5.1</t>
  </si>
  <si>
    <t>Subvenções Ordinárias</t>
  </si>
  <si>
    <t>6.1.5.2</t>
  </si>
  <si>
    <t>Subvenções Extraordinárias</t>
  </si>
  <si>
    <t>6.1.5.4</t>
  </si>
  <si>
    <t>Outras Contribuições</t>
  </si>
  <si>
    <t>6.1.6</t>
  </si>
  <si>
    <t>Outras Transferências das Instituições Privadas s/ Fins Lucrativos</t>
  </si>
  <si>
    <t>6.1.6.1</t>
  </si>
  <si>
    <t>6.1.7</t>
  </si>
  <si>
    <t>Transferências de Outras Fontes</t>
  </si>
  <si>
    <t>6.1.7.1</t>
  </si>
  <si>
    <t>6.1.9</t>
  </si>
  <si>
    <t>Outras Receitas Correntes</t>
  </si>
  <si>
    <t>6.1.9.1</t>
  </si>
  <si>
    <t>6.1.9.1.01</t>
  </si>
  <si>
    <t>Indenizações e Restituições</t>
  </si>
  <si>
    <t>6.1.9.1.02</t>
  </si>
  <si>
    <t>6.2</t>
  </si>
  <si>
    <t>RECEITAS DE CAPITAL</t>
  </si>
  <si>
    <t>6.2.2</t>
  </si>
  <si>
    <t>Operações de Crédito</t>
  </si>
  <si>
    <t>6.2.2.1</t>
  </si>
  <si>
    <t>Empréstimos Interdepartamentais</t>
  </si>
  <si>
    <t>6.2.2.9</t>
  </si>
  <si>
    <t>Outras Operações de Crédito</t>
  </si>
  <si>
    <t>6.2.3</t>
  </si>
  <si>
    <t>Transferências das Instituições Privadas s/Fins Lucrativos - Investimentos</t>
  </si>
  <si>
    <t>6.2.3.1</t>
  </si>
  <si>
    <t>6.2.3.2</t>
  </si>
  <si>
    <t>Equipamentos e Materiais Permanentes</t>
  </si>
  <si>
    <t>6.2.3.3</t>
  </si>
  <si>
    <t>Aquisição de Imóveis</t>
  </si>
  <si>
    <t>6.2.3.4</t>
  </si>
  <si>
    <t>Obras e Instalações</t>
  </si>
  <si>
    <t>6.2.9</t>
  </si>
  <si>
    <t>Outras Receitas de Capital</t>
  </si>
  <si>
    <t>6.2.9.1</t>
  </si>
  <si>
    <t>6.2.9.1.01</t>
  </si>
  <si>
    <t>Alienação de Bens Móveis</t>
  </si>
  <si>
    <t>6.2.9.1.02</t>
  </si>
  <si>
    <t>Alienação de Bens Imóveis</t>
  </si>
  <si>
    <t>6.2.9.1.03</t>
  </si>
  <si>
    <t>Outras Alienações de Bens</t>
  </si>
  <si>
    <t>6.2.9.1.04</t>
  </si>
  <si>
    <t>6.2.9.1.05</t>
  </si>
  <si>
    <t>MOBILIZAÇÃO DE RECURSOS FINANCEIROS</t>
  </si>
  <si>
    <t xml:space="preserve">TOTAL </t>
  </si>
  <si>
    <t>Departamento Regional Goiás</t>
  </si>
  <si>
    <t>-</t>
  </si>
  <si>
    <t>4º TRIMESTRE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</si>
</sst>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/>
    </xf>
    <xf numFmtId="4" fontId="4" fillId="2" borderId="8" xfId="0" applyNumberFormat="1" applyFont="1" applyFill="1" applyBorder="1" applyAlignment="1">
      <alignment horizontal="right" vertical="center" wrapText="1"/>
    </xf>
    <xf numFmtId="4" fontId="5" fillId="2" borderId="8" xfId="0" applyNumberFormat="1" applyFont="1" applyFill="1" applyBorder="1" applyAlignment="1">
      <alignment horizontal="right" vertical="center" wrapText="1"/>
    </xf>
    <xf numFmtId="164" fontId="0" fillId="2" borderId="0" xfId="0" applyNumberFormat="1" applyFill="1"/>
    <xf numFmtId="164" fontId="2" fillId="2" borderId="0" xfId="0" applyNumberFormat="1" applyFont="1" applyFill="1" applyAlignment="1">
      <alignment vertical="center" wrapText="1"/>
    </xf>
    <xf numFmtId="164" fontId="5" fillId="2" borderId="16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right" vertical="center" wrapText="1"/>
    </xf>
    <xf numFmtId="4" fontId="0" fillId="2" borderId="0" xfId="0" applyNumberFormat="1" applyFill="1" applyAlignment="1">
      <alignment horizontal="right"/>
    </xf>
    <xf numFmtId="4" fontId="2" fillId="2" borderId="3" xfId="0" applyNumberFormat="1" applyFont="1" applyFill="1" applyBorder="1" applyAlignment="1">
      <alignment horizontal="right" vertical="center" wrapText="1"/>
    </xf>
    <xf numFmtId="4" fontId="7" fillId="2" borderId="8" xfId="0" applyNumberFormat="1" applyFont="1" applyFill="1" applyBorder="1" applyAlignment="1">
      <alignment horizontal="right" vertical="center" wrapText="1"/>
    </xf>
    <xf numFmtId="4" fontId="6" fillId="2" borderId="8" xfId="0" applyNumberFormat="1" applyFont="1" applyFill="1" applyBorder="1" applyAlignment="1">
      <alignment horizontal="right" vertical="center" wrapText="1"/>
    </xf>
    <xf numFmtId="4" fontId="6" fillId="2" borderId="15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7" fillId="2" borderId="6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2" fillId="2" borderId="0" xfId="0" applyNumberFormat="1" applyFont="1" applyFill="1" applyAlignment="1">
      <alignment horizontal="right" vertical="center" wrapText="1"/>
    </xf>
    <xf numFmtId="0" fontId="1" fillId="2" borderId="0" xfId="0" applyFont="1" applyFill="1" applyAlignment="1">
      <alignment horizontal="center" vertical="center"/>
    </xf>
    <xf numFmtId="4" fontId="5" fillId="3" borderId="16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4" fontId="5" fillId="0" borderId="16" xfId="0" applyNumberFormat="1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E1C0D-543A-4448-A626-9F30B4593518}">
  <sheetPr>
    <tabColor rgb="FF00B050"/>
  </sheetPr>
  <dimension ref="B1:E65"/>
  <sheetViews>
    <sheetView tabSelected="1" view="pageBreakPreview" topLeftCell="A28" zoomScale="150" zoomScaleNormal="100" zoomScaleSheetLayoutView="150" workbookViewId="0">
      <selection activeCell="H38" sqref="H38"/>
    </sheetView>
  </sheetViews>
  <sheetFormatPr defaultRowHeight="15" x14ac:dyDescent="0.25"/>
  <cols>
    <col min="1" max="1" width="1.7109375" style="1" customWidth="1"/>
    <col min="2" max="2" width="9.28515625" style="1" customWidth="1"/>
    <col min="3" max="3" width="44.7109375" style="1" customWidth="1"/>
    <col min="4" max="4" width="18.28515625" style="19" customWidth="1"/>
    <col min="5" max="5" width="18.28515625" style="15" customWidth="1"/>
    <col min="6" max="6" width="1.7109375" style="1" customWidth="1"/>
    <col min="7" max="16384" width="9.140625" style="1"/>
  </cols>
  <sheetData>
    <row r="1" spans="2:5" x14ac:dyDescent="0.25">
      <c r="B1" s="40" t="s">
        <v>0</v>
      </c>
      <c r="C1" s="40"/>
      <c r="D1" s="40"/>
      <c r="E1" s="40"/>
    </row>
    <row r="2" spans="2:5" x14ac:dyDescent="0.25">
      <c r="B2" s="41" t="s">
        <v>104</v>
      </c>
      <c r="C2" s="41"/>
      <c r="D2" s="41"/>
      <c r="E2" s="41"/>
    </row>
    <row r="3" spans="2:5" ht="15.75" thickBot="1" x14ac:dyDescent="0.3">
      <c r="B3" s="30"/>
    </row>
    <row r="4" spans="2:5" ht="15.75" thickBot="1" x14ac:dyDescent="0.3">
      <c r="B4" s="42" t="s">
        <v>1</v>
      </c>
      <c r="C4" s="43"/>
      <c r="D4" s="44"/>
      <c r="E4" s="45"/>
    </row>
    <row r="5" spans="2:5" ht="15.75" thickBot="1" x14ac:dyDescent="0.3">
      <c r="B5" s="42" t="s">
        <v>102</v>
      </c>
      <c r="C5" s="43"/>
      <c r="D5" s="44"/>
      <c r="E5" s="45"/>
    </row>
    <row r="6" spans="2:5" ht="15.75" thickBot="1" x14ac:dyDescent="0.3">
      <c r="B6" s="3"/>
      <c r="C6" s="4"/>
      <c r="D6" s="20"/>
      <c r="E6" s="18" t="s">
        <v>2</v>
      </c>
    </row>
    <row r="7" spans="2:5" ht="15" customHeight="1" thickBot="1" x14ac:dyDescent="0.3">
      <c r="B7" s="10" t="s">
        <v>3</v>
      </c>
      <c r="C7" s="10" t="s">
        <v>4</v>
      </c>
      <c r="D7" s="31" t="s">
        <v>5</v>
      </c>
      <c r="E7" s="17" t="s">
        <v>6</v>
      </c>
    </row>
    <row r="8" spans="2:5" x14ac:dyDescent="0.25">
      <c r="B8" s="8" t="s">
        <v>7</v>
      </c>
      <c r="C8" s="9" t="s">
        <v>8</v>
      </c>
      <c r="D8" s="14">
        <f>+D9+D14+D24+D32+D36+D38+D40+D20</f>
        <v>143429014</v>
      </c>
      <c r="E8" s="14">
        <f>+E9+E14+E24+E32+E36+E38+E40+E20</f>
        <v>157272948.74000001</v>
      </c>
    </row>
    <row r="9" spans="2:5" x14ac:dyDescent="0.25">
      <c r="B9" s="8" t="s">
        <v>9</v>
      </c>
      <c r="C9" s="9" t="s">
        <v>10</v>
      </c>
      <c r="D9" s="14">
        <f>+D10+D13</f>
        <v>93578138</v>
      </c>
      <c r="E9" s="14">
        <f>+E10+E13</f>
        <v>97891609.079999998</v>
      </c>
    </row>
    <row r="10" spans="2:5" x14ac:dyDescent="0.25">
      <c r="B10" s="5" t="s">
        <v>11</v>
      </c>
      <c r="C10" s="6" t="s">
        <v>12</v>
      </c>
      <c r="D10" s="13">
        <v>93573138</v>
      </c>
      <c r="E10" s="13">
        <v>97884821.329999998</v>
      </c>
    </row>
    <row r="11" spans="2:5" ht="15" hidden="1" customHeight="1" x14ac:dyDescent="0.25">
      <c r="B11" s="5" t="s">
        <v>13</v>
      </c>
      <c r="C11" s="6" t="s">
        <v>14</v>
      </c>
      <c r="D11" s="13">
        <v>5000</v>
      </c>
      <c r="E11" s="13">
        <v>5000</v>
      </c>
    </row>
    <row r="12" spans="2:5" ht="15" hidden="1" customHeight="1" x14ac:dyDescent="0.25">
      <c r="B12" s="5" t="s">
        <v>15</v>
      </c>
      <c r="C12" s="6" t="s">
        <v>16</v>
      </c>
      <c r="D12" s="13">
        <v>75926058</v>
      </c>
      <c r="E12" s="13">
        <v>75926058</v>
      </c>
    </row>
    <row r="13" spans="2:5" x14ac:dyDescent="0.25">
      <c r="B13" s="5" t="s">
        <v>17</v>
      </c>
      <c r="C13" s="6" t="s">
        <v>18</v>
      </c>
      <c r="D13" s="13">
        <v>5000</v>
      </c>
      <c r="E13" s="13">
        <v>6787.75</v>
      </c>
    </row>
    <row r="14" spans="2:5" x14ac:dyDescent="0.25">
      <c r="B14" s="8" t="s">
        <v>19</v>
      </c>
      <c r="C14" s="9" t="s">
        <v>20</v>
      </c>
      <c r="D14" s="21">
        <f>SUM(D15:D19)</f>
        <v>33444055</v>
      </c>
      <c r="E14" s="21">
        <f>SUM(E15:E19)</f>
        <v>29592162.799999997</v>
      </c>
    </row>
    <row r="15" spans="2:5" x14ac:dyDescent="0.25">
      <c r="B15" s="5" t="s">
        <v>21</v>
      </c>
      <c r="C15" s="6" t="s">
        <v>22</v>
      </c>
      <c r="D15" s="22">
        <v>13300851</v>
      </c>
      <c r="E15" s="22">
        <v>9644699.6500000004</v>
      </c>
    </row>
    <row r="16" spans="2:5" x14ac:dyDescent="0.25">
      <c r="B16" s="5" t="s">
        <v>23</v>
      </c>
      <c r="C16" s="6" t="s">
        <v>24</v>
      </c>
      <c r="D16" s="22">
        <v>8910016</v>
      </c>
      <c r="E16" s="22">
        <v>9275210.4299999997</v>
      </c>
    </row>
    <row r="17" spans="2:5" x14ac:dyDescent="0.25">
      <c r="B17" s="5" t="s">
        <v>25</v>
      </c>
      <c r="C17" s="6" t="s">
        <v>26</v>
      </c>
      <c r="D17" s="22">
        <v>766242</v>
      </c>
      <c r="E17" s="22">
        <v>758866.79</v>
      </c>
    </row>
    <row r="18" spans="2:5" x14ac:dyDescent="0.25">
      <c r="B18" s="5" t="s">
        <v>27</v>
      </c>
      <c r="C18" s="6" t="s">
        <v>28</v>
      </c>
      <c r="D18" s="22">
        <v>10422211</v>
      </c>
      <c r="E18" s="22">
        <v>9888416.8499999996</v>
      </c>
    </row>
    <row r="19" spans="2:5" x14ac:dyDescent="0.25">
      <c r="B19" s="5" t="s">
        <v>29</v>
      </c>
      <c r="C19" s="6" t="s">
        <v>30</v>
      </c>
      <c r="D19" s="22">
        <v>44735</v>
      </c>
      <c r="E19" s="22">
        <v>24969.08</v>
      </c>
    </row>
    <row r="20" spans="2:5" x14ac:dyDescent="0.25">
      <c r="B20" s="8" t="s">
        <v>31</v>
      </c>
      <c r="C20" s="9" t="s">
        <v>32</v>
      </c>
      <c r="D20" s="14">
        <f>+D21</f>
        <v>14161</v>
      </c>
      <c r="E20" s="14">
        <f>+E21</f>
        <v>9555.3700000000008</v>
      </c>
    </row>
    <row r="21" spans="2:5" x14ac:dyDescent="0.25">
      <c r="B21" s="5" t="s">
        <v>33</v>
      </c>
      <c r="C21" s="6" t="s">
        <v>32</v>
      </c>
      <c r="D21" s="22">
        <v>14161</v>
      </c>
      <c r="E21" s="22">
        <v>9555.3700000000008</v>
      </c>
    </row>
    <row r="22" spans="2:5" ht="15" hidden="1" customHeight="1" x14ac:dyDescent="0.25">
      <c r="B22" s="5" t="s">
        <v>34</v>
      </c>
      <c r="C22" s="6" t="s">
        <v>35</v>
      </c>
      <c r="D22" s="22"/>
      <c r="E22" s="22"/>
    </row>
    <row r="23" spans="2:5" ht="15" hidden="1" customHeight="1" x14ac:dyDescent="0.25">
      <c r="B23" s="5" t="s">
        <v>36</v>
      </c>
      <c r="C23" s="6" t="s">
        <v>32</v>
      </c>
      <c r="D23" s="22"/>
      <c r="E23" s="22"/>
    </row>
    <row r="24" spans="2:5" x14ac:dyDescent="0.25">
      <c r="B24" s="8" t="s">
        <v>37</v>
      </c>
      <c r="C24" s="9" t="s">
        <v>38</v>
      </c>
      <c r="D24" s="14">
        <f>SUM(D25:D28)</f>
        <v>2951800</v>
      </c>
      <c r="E24" s="14">
        <f>SUM(E25:E28)</f>
        <v>4373931.75</v>
      </c>
    </row>
    <row r="25" spans="2:5" ht="15" customHeight="1" x14ac:dyDescent="0.25">
      <c r="B25" s="5" t="s">
        <v>39</v>
      </c>
      <c r="C25" s="6" t="s">
        <v>40</v>
      </c>
      <c r="D25" s="13">
        <v>2900000</v>
      </c>
      <c r="E25" s="13">
        <v>4365428.99</v>
      </c>
    </row>
    <row r="26" spans="2:5" ht="15" hidden="1" customHeight="1" x14ac:dyDescent="0.25">
      <c r="B26" s="5" t="s">
        <v>41</v>
      </c>
      <c r="C26" s="6" t="s">
        <v>42</v>
      </c>
      <c r="D26" s="13"/>
      <c r="E26" s="13"/>
    </row>
    <row r="27" spans="2:5" ht="15" hidden="1" customHeight="1" x14ac:dyDescent="0.25">
      <c r="B27" s="5" t="s">
        <v>43</v>
      </c>
      <c r="C27" s="6" t="s">
        <v>44</v>
      </c>
      <c r="D27" s="13"/>
      <c r="E27" s="13"/>
    </row>
    <row r="28" spans="2:5" x14ac:dyDescent="0.25">
      <c r="B28" s="5" t="s">
        <v>45</v>
      </c>
      <c r="C28" s="6" t="s">
        <v>46</v>
      </c>
      <c r="D28" s="13">
        <v>51800</v>
      </c>
      <c r="E28" s="13">
        <v>8502.76</v>
      </c>
    </row>
    <row r="29" spans="2:5" ht="15" hidden="1" customHeight="1" x14ac:dyDescent="0.25">
      <c r="B29" s="5" t="s">
        <v>47</v>
      </c>
      <c r="C29" s="6" t="s">
        <v>48</v>
      </c>
      <c r="D29" s="13"/>
      <c r="E29" s="13"/>
    </row>
    <row r="30" spans="2:5" ht="15" hidden="1" customHeight="1" x14ac:dyDescent="0.25">
      <c r="B30" s="5" t="s">
        <v>49</v>
      </c>
      <c r="C30" s="6" t="s">
        <v>50</v>
      </c>
      <c r="D30" s="13"/>
      <c r="E30" s="13"/>
    </row>
    <row r="31" spans="2:5" ht="15" hidden="1" customHeight="1" x14ac:dyDescent="0.25">
      <c r="B31" s="5" t="s">
        <v>51</v>
      </c>
      <c r="C31" s="6" t="s">
        <v>46</v>
      </c>
      <c r="D31" s="13"/>
      <c r="E31" s="13"/>
    </row>
    <row r="32" spans="2:5" ht="24" x14ac:dyDescent="0.25">
      <c r="B32" s="8" t="s">
        <v>52</v>
      </c>
      <c r="C32" s="9" t="s">
        <v>53</v>
      </c>
      <c r="D32" s="14">
        <f>SUM(D33:D35)</f>
        <v>12512687</v>
      </c>
      <c r="E32" s="14">
        <f>SUM(E33:E35)</f>
        <v>12892632.489999998</v>
      </c>
    </row>
    <row r="33" spans="2:5" x14ac:dyDescent="0.25">
      <c r="B33" s="5" t="s">
        <v>54</v>
      </c>
      <c r="C33" s="6" t="s">
        <v>55</v>
      </c>
      <c r="D33" s="13">
        <v>1571742</v>
      </c>
      <c r="E33" s="13">
        <v>1643487.88</v>
      </c>
    </row>
    <row r="34" spans="2:5" x14ac:dyDescent="0.25">
      <c r="B34" s="5" t="s">
        <v>56</v>
      </c>
      <c r="C34" s="6" t="s">
        <v>57</v>
      </c>
      <c r="D34" s="13">
        <v>0</v>
      </c>
      <c r="E34" s="13">
        <v>0</v>
      </c>
    </row>
    <row r="35" spans="2:5" x14ac:dyDescent="0.25">
      <c r="B35" s="5" t="s">
        <v>58</v>
      </c>
      <c r="C35" s="6" t="s">
        <v>59</v>
      </c>
      <c r="D35" s="13">
        <v>10940945</v>
      </c>
      <c r="E35" s="13">
        <v>11249144.609999999</v>
      </c>
    </row>
    <row r="36" spans="2:5" ht="24" x14ac:dyDescent="0.25">
      <c r="B36" s="8" t="s">
        <v>60</v>
      </c>
      <c r="C36" s="9" t="s">
        <v>61</v>
      </c>
      <c r="D36" s="21">
        <f>+D37</f>
        <v>927173</v>
      </c>
      <c r="E36" s="21">
        <f>+E37</f>
        <v>893572.84</v>
      </c>
    </row>
    <row r="37" spans="2:5" ht="24" x14ac:dyDescent="0.25">
      <c r="B37" s="5" t="s">
        <v>62</v>
      </c>
      <c r="C37" s="6" t="s">
        <v>61</v>
      </c>
      <c r="D37" s="22">
        <v>927173</v>
      </c>
      <c r="E37" s="22">
        <v>893572.84</v>
      </c>
    </row>
    <row r="38" spans="2:5" x14ac:dyDescent="0.25">
      <c r="B38" s="8" t="s">
        <v>63</v>
      </c>
      <c r="C38" s="9" t="s">
        <v>64</v>
      </c>
      <c r="D38" s="21">
        <f>+D39</f>
        <v>1000</v>
      </c>
      <c r="E38" s="21">
        <f>+E39</f>
        <v>579.67999999999995</v>
      </c>
    </row>
    <row r="39" spans="2:5" x14ac:dyDescent="0.25">
      <c r="B39" s="5" t="s">
        <v>65</v>
      </c>
      <c r="C39" s="6" t="s">
        <v>64</v>
      </c>
      <c r="D39" s="22">
        <v>1000</v>
      </c>
      <c r="E39" s="22">
        <v>579.67999999999995</v>
      </c>
    </row>
    <row r="40" spans="2:5" x14ac:dyDescent="0.25">
      <c r="B40" s="8" t="s">
        <v>66</v>
      </c>
      <c r="C40" s="9" t="s">
        <v>67</v>
      </c>
      <c r="D40" s="21">
        <f>+D41</f>
        <v>0</v>
      </c>
      <c r="E40" s="21">
        <f>+E41</f>
        <v>11618904.73</v>
      </c>
    </row>
    <row r="41" spans="2:5" x14ac:dyDescent="0.25">
      <c r="B41" s="5" t="s">
        <v>68</v>
      </c>
      <c r="C41" s="6" t="s">
        <v>67</v>
      </c>
      <c r="D41" s="22">
        <v>0</v>
      </c>
      <c r="E41" s="22">
        <v>11618904.73</v>
      </c>
    </row>
    <row r="42" spans="2:5" ht="15.75" hidden="1" customHeight="1" x14ac:dyDescent="0.25">
      <c r="B42" s="5" t="s">
        <v>69</v>
      </c>
      <c r="C42" s="6" t="s">
        <v>70</v>
      </c>
      <c r="D42" s="14"/>
      <c r="E42" s="14"/>
    </row>
    <row r="43" spans="2:5" ht="15.75" hidden="1" customHeight="1" x14ac:dyDescent="0.3">
      <c r="B43" s="7" t="s">
        <v>71</v>
      </c>
      <c r="C43" s="11" t="s">
        <v>67</v>
      </c>
      <c r="D43" s="14"/>
      <c r="E43" s="14"/>
    </row>
    <row r="44" spans="2:5" x14ac:dyDescent="0.25">
      <c r="B44" s="8" t="s">
        <v>72</v>
      </c>
      <c r="C44" s="9" t="s">
        <v>73</v>
      </c>
      <c r="D44" s="21">
        <f>+D45+D48+D53</f>
        <v>75000</v>
      </c>
      <c r="E44" s="21">
        <f>+E45+E48+E53</f>
        <v>0</v>
      </c>
    </row>
    <row r="45" spans="2:5" x14ac:dyDescent="0.25">
      <c r="B45" s="8" t="s">
        <v>74</v>
      </c>
      <c r="C45" s="9" t="s">
        <v>75</v>
      </c>
      <c r="D45" s="21">
        <f>+D46+D47</f>
        <v>0</v>
      </c>
      <c r="E45" s="21">
        <f>+E46+E47</f>
        <v>0</v>
      </c>
    </row>
    <row r="46" spans="2:5" x14ac:dyDescent="0.25">
      <c r="B46" s="5" t="s">
        <v>76</v>
      </c>
      <c r="C46" s="6" t="s">
        <v>77</v>
      </c>
      <c r="D46" s="22">
        <v>0</v>
      </c>
      <c r="E46" s="22">
        <v>0</v>
      </c>
    </row>
    <row r="47" spans="2:5" x14ac:dyDescent="0.25">
      <c r="B47" s="5" t="s">
        <v>78</v>
      </c>
      <c r="C47" s="6" t="s">
        <v>79</v>
      </c>
      <c r="D47" s="22">
        <v>0</v>
      </c>
      <c r="E47" s="22">
        <v>0</v>
      </c>
    </row>
    <row r="48" spans="2:5" ht="24" x14ac:dyDescent="0.25">
      <c r="B48" s="8" t="s">
        <v>80</v>
      </c>
      <c r="C48" s="9" t="s">
        <v>81</v>
      </c>
      <c r="D48" s="21">
        <f>SUM(D49:D52)</f>
        <v>0</v>
      </c>
      <c r="E48" s="21">
        <f>SUM(E49:E52)</f>
        <v>0</v>
      </c>
    </row>
    <row r="49" spans="2:5" x14ac:dyDescent="0.25">
      <c r="B49" s="5" t="s">
        <v>82</v>
      </c>
      <c r="C49" s="6" t="s">
        <v>57</v>
      </c>
      <c r="D49" s="22">
        <v>0</v>
      </c>
      <c r="E49" s="22">
        <v>0</v>
      </c>
    </row>
    <row r="50" spans="2:5" x14ac:dyDescent="0.25">
      <c r="B50" s="5" t="s">
        <v>83</v>
      </c>
      <c r="C50" s="6" t="s">
        <v>84</v>
      </c>
      <c r="D50" s="22">
        <v>0</v>
      </c>
      <c r="E50" s="22">
        <v>0</v>
      </c>
    </row>
    <row r="51" spans="2:5" x14ac:dyDescent="0.25">
      <c r="B51" s="5" t="s">
        <v>85</v>
      </c>
      <c r="C51" s="6" t="s">
        <v>86</v>
      </c>
      <c r="D51" s="22">
        <v>0</v>
      </c>
      <c r="E51" s="22">
        <v>0</v>
      </c>
    </row>
    <row r="52" spans="2:5" x14ac:dyDescent="0.25">
      <c r="B52" s="5" t="s">
        <v>87</v>
      </c>
      <c r="C52" s="6" t="s">
        <v>88</v>
      </c>
      <c r="D52" s="22">
        <v>0</v>
      </c>
      <c r="E52" s="22">
        <v>0</v>
      </c>
    </row>
    <row r="53" spans="2:5" x14ac:dyDescent="0.25">
      <c r="B53" s="8" t="s">
        <v>89</v>
      </c>
      <c r="C53" s="9" t="s">
        <v>90</v>
      </c>
      <c r="D53" s="21">
        <f>+D54</f>
        <v>75000</v>
      </c>
      <c r="E53" s="21">
        <f>+E54</f>
        <v>0</v>
      </c>
    </row>
    <row r="54" spans="2:5" x14ac:dyDescent="0.25">
      <c r="B54" s="5" t="s">
        <v>91</v>
      </c>
      <c r="C54" s="6" t="s">
        <v>90</v>
      </c>
      <c r="D54" s="22">
        <v>75000</v>
      </c>
      <c r="E54" s="22">
        <v>0</v>
      </c>
    </row>
    <row r="55" spans="2:5" ht="15" hidden="1" customHeight="1" x14ac:dyDescent="0.25">
      <c r="B55" s="5" t="s">
        <v>92</v>
      </c>
      <c r="C55" s="6" t="s">
        <v>93</v>
      </c>
      <c r="D55" s="22"/>
      <c r="E55" s="22"/>
    </row>
    <row r="56" spans="2:5" ht="15" hidden="1" customHeight="1" x14ac:dyDescent="0.25">
      <c r="B56" s="5" t="s">
        <v>94</v>
      </c>
      <c r="C56" s="6" t="s">
        <v>95</v>
      </c>
      <c r="D56" s="22"/>
      <c r="E56" s="22"/>
    </row>
    <row r="57" spans="2:5" ht="15" hidden="1" customHeight="1" x14ac:dyDescent="0.25">
      <c r="B57" s="5" t="s">
        <v>96</v>
      </c>
      <c r="C57" s="6" t="s">
        <v>97</v>
      </c>
      <c r="D57" s="22"/>
      <c r="E57" s="22"/>
    </row>
    <row r="58" spans="2:5" ht="15" hidden="1" customHeight="1" x14ac:dyDescent="0.25">
      <c r="B58" s="5" t="s">
        <v>98</v>
      </c>
      <c r="C58" s="6" t="s">
        <v>70</v>
      </c>
      <c r="D58" s="22"/>
      <c r="E58" s="22"/>
    </row>
    <row r="59" spans="2:5" ht="15" hidden="1" customHeight="1" x14ac:dyDescent="0.25">
      <c r="B59" s="5" t="s">
        <v>99</v>
      </c>
      <c r="C59" s="6" t="s">
        <v>90</v>
      </c>
      <c r="D59" s="22"/>
      <c r="E59" s="22"/>
    </row>
    <row r="60" spans="2:5" ht="10.5" customHeight="1" x14ac:dyDescent="0.25">
      <c r="B60" s="32"/>
      <c r="C60" s="33"/>
      <c r="D60" s="24"/>
      <c r="E60" s="24"/>
    </row>
    <row r="61" spans="2:5" x14ac:dyDescent="0.25">
      <c r="B61" s="34" t="s">
        <v>100</v>
      </c>
      <c r="C61" s="35"/>
      <c r="D61" s="24">
        <v>19103986</v>
      </c>
      <c r="E61" s="24">
        <v>0</v>
      </c>
    </row>
    <row r="62" spans="2:5" ht="10.5" customHeight="1" thickBot="1" x14ac:dyDescent="0.3">
      <c r="B62" s="36"/>
      <c r="C62" s="37"/>
      <c r="D62" s="25"/>
      <c r="E62" s="25"/>
    </row>
    <row r="63" spans="2:5" ht="15.75" thickBot="1" x14ac:dyDescent="0.3">
      <c r="B63" s="38" t="s">
        <v>101</v>
      </c>
      <c r="C63" s="39"/>
      <c r="D63" s="26">
        <f>+D61+D44+D8</f>
        <v>162608000</v>
      </c>
      <c r="E63" s="26">
        <f>+E61+E44+E8</f>
        <v>157272948.74000001</v>
      </c>
    </row>
    <row r="64" spans="2:5" x14ac:dyDescent="0.25">
      <c r="B64" s="2"/>
      <c r="C64" s="2"/>
      <c r="D64" s="27"/>
      <c r="E64" s="16"/>
    </row>
    <row r="65" spans="2:2" x14ac:dyDescent="0.25">
      <c r="B65" s="12"/>
    </row>
  </sheetData>
  <mergeCells count="10">
    <mergeCell ref="B60:C60"/>
    <mergeCell ref="B61:C61"/>
    <mergeCell ref="B62:C62"/>
    <mergeCell ref="B63:C63"/>
    <mergeCell ref="B1:E1"/>
    <mergeCell ref="B2:E2"/>
    <mergeCell ref="B4:C4"/>
    <mergeCell ref="D4:E4"/>
    <mergeCell ref="B5:C5"/>
    <mergeCell ref="D5:E5"/>
  </mergeCells>
  <pageMargins left="0.39370078740157483" right="0.39370078740157483" top="0.78740157480314965" bottom="0.59055118110236227" header="0.31496062992125984" footer="0.31496062992125984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4D5AA-6C7E-4A81-B049-41295A8F3C49}">
  <sheetPr>
    <tabColor rgb="FF00B050"/>
  </sheetPr>
  <dimension ref="B1:E65"/>
  <sheetViews>
    <sheetView view="pageBreakPreview" zoomScale="154" zoomScaleNormal="100" zoomScaleSheetLayoutView="154" workbookViewId="0">
      <selection activeCell="D13" sqref="D13"/>
    </sheetView>
  </sheetViews>
  <sheetFormatPr defaultRowHeight="15" x14ac:dyDescent="0.25"/>
  <cols>
    <col min="1" max="1" width="1.7109375" style="1" customWidth="1"/>
    <col min="2" max="2" width="9.28515625" style="1" customWidth="1"/>
    <col min="3" max="3" width="44.7109375" style="1" customWidth="1"/>
    <col min="4" max="4" width="18.28515625" style="19" customWidth="1"/>
    <col min="5" max="5" width="18.28515625" style="15" customWidth="1"/>
    <col min="6" max="6" width="1.7109375" style="1" customWidth="1"/>
    <col min="7" max="16384" width="9.140625" style="1"/>
  </cols>
  <sheetData>
    <row r="1" spans="2:5" x14ac:dyDescent="0.25">
      <c r="B1" s="40" t="s">
        <v>0</v>
      </c>
      <c r="C1" s="40"/>
      <c r="D1" s="40"/>
      <c r="E1" s="40"/>
    </row>
    <row r="2" spans="2:5" x14ac:dyDescent="0.25">
      <c r="B2" s="41" t="s">
        <v>104</v>
      </c>
      <c r="C2" s="41"/>
      <c r="D2" s="41"/>
      <c r="E2" s="41"/>
    </row>
    <row r="3" spans="2:5" ht="15.75" thickBot="1" x14ac:dyDescent="0.3">
      <c r="B3" s="28"/>
    </row>
    <row r="4" spans="2:5" ht="15.75" thickBot="1" x14ac:dyDescent="0.3">
      <c r="B4" s="42" t="s">
        <v>1</v>
      </c>
      <c r="C4" s="43"/>
      <c r="D4" s="44"/>
      <c r="E4" s="45"/>
    </row>
    <row r="5" spans="2:5" ht="15.75" thickBot="1" x14ac:dyDescent="0.3">
      <c r="B5" s="42" t="s">
        <v>102</v>
      </c>
      <c r="C5" s="43"/>
      <c r="D5" s="44"/>
      <c r="E5" s="45"/>
    </row>
    <row r="6" spans="2:5" ht="15.75" thickBot="1" x14ac:dyDescent="0.3">
      <c r="B6" s="3"/>
      <c r="C6" s="4"/>
      <c r="D6" s="20"/>
      <c r="E6" s="18" t="s">
        <v>2</v>
      </c>
    </row>
    <row r="7" spans="2:5" ht="15" customHeight="1" thickBot="1" x14ac:dyDescent="0.3">
      <c r="B7" s="10" t="s">
        <v>3</v>
      </c>
      <c r="C7" s="10" t="s">
        <v>4</v>
      </c>
      <c r="D7" s="29" t="s">
        <v>5</v>
      </c>
      <c r="E7" s="17" t="s">
        <v>6</v>
      </c>
    </row>
    <row r="8" spans="2:5" x14ac:dyDescent="0.25">
      <c r="B8" s="8" t="s">
        <v>7</v>
      </c>
      <c r="C8" s="9" t="s">
        <v>8</v>
      </c>
      <c r="D8" s="14">
        <v>160118695</v>
      </c>
      <c r="E8" s="14"/>
    </row>
    <row r="9" spans="2:5" x14ac:dyDescent="0.25">
      <c r="B9" s="8" t="s">
        <v>9</v>
      </c>
      <c r="C9" s="9" t="s">
        <v>10</v>
      </c>
      <c r="D9" s="14">
        <v>75931058</v>
      </c>
      <c r="E9" s="14"/>
    </row>
    <row r="10" spans="2:5" x14ac:dyDescent="0.25">
      <c r="B10" s="5" t="s">
        <v>11</v>
      </c>
      <c r="C10" s="6" t="s">
        <v>12</v>
      </c>
      <c r="D10" s="13">
        <v>75926058</v>
      </c>
      <c r="E10" s="13"/>
    </row>
    <row r="11" spans="2:5" ht="15" hidden="1" customHeight="1" x14ac:dyDescent="0.25">
      <c r="B11" s="5" t="s">
        <v>13</v>
      </c>
      <c r="C11" s="6" t="s">
        <v>14</v>
      </c>
      <c r="D11" s="13">
        <v>5000</v>
      </c>
      <c r="E11" s="13"/>
    </row>
    <row r="12" spans="2:5" ht="15" hidden="1" customHeight="1" x14ac:dyDescent="0.25">
      <c r="B12" s="5" t="s">
        <v>15</v>
      </c>
      <c r="C12" s="6" t="s">
        <v>16</v>
      </c>
      <c r="D12" s="13">
        <v>75926058</v>
      </c>
      <c r="E12" s="13"/>
    </row>
    <row r="13" spans="2:5" x14ac:dyDescent="0.25">
      <c r="B13" s="5" t="s">
        <v>17</v>
      </c>
      <c r="C13" s="6" t="s">
        <v>18</v>
      </c>
      <c r="D13" s="13">
        <v>5000</v>
      </c>
      <c r="E13" s="13"/>
    </row>
    <row r="14" spans="2:5" x14ac:dyDescent="0.25">
      <c r="B14" s="8" t="s">
        <v>19</v>
      </c>
      <c r="C14" s="9" t="s">
        <v>20</v>
      </c>
      <c r="D14" s="21">
        <v>63891264</v>
      </c>
      <c r="E14" s="21"/>
    </row>
    <row r="15" spans="2:5" x14ac:dyDescent="0.25">
      <c r="B15" s="5" t="s">
        <v>21</v>
      </c>
      <c r="C15" s="6" t="s">
        <v>22</v>
      </c>
      <c r="D15" s="22">
        <v>16103507</v>
      </c>
      <c r="E15" s="22"/>
    </row>
    <row r="16" spans="2:5" x14ac:dyDescent="0.25">
      <c r="B16" s="5" t="s">
        <v>23</v>
      </c>
      <c r="C16" s="6" t="s">
        <v>24</v>
      </c>
      <c r="D16" s="22">
        <v>19556228</v>
      </c>
      <c r="E16" s="22"/>
    </row>
    <row r="17" spans="2:5" x14ac:dyDescent="0.25">
      <c r="B17" s="5" t="s">
        <v>25</v>
      </c>
      <c r="C17" s="6" t="s">
        <v>26</v>
      </c>
      <c r="D17" s="22">
        <v>1981353</v>
      </c>
      <c r="E17" s="22"/>
    </row>
    <row r="18" spans="2:5" x14ac:dyDescent="0.25">
      <c r="B18" s="5" t="s">
        <v>27</v>
      </c>
      <c r="C18" s="6" t="s">
        <v>28</v>
      </c>
      <c r="D18" s="22">
        <v>26060416</v>
      </c>
      <c r="E18" s="22"/>
    </row>
    <row r="19" spans="2:5" x14ac:dyDescent="0.25">
      <c r="B19" s="5" t="s">
        <v>29</v>
      </c>
      <c r="C19" s="6" t="s">
        <v>30</v>
      </c>
      <c r="D19" s="22">
        <v>189760</v>
      </c>
      <c r="E19" s="22"/>
    </row>
    <row r="20" spans="2:5" x14ac:dyDescent="0.25">
      <c r="B20" s="8" t="s">
        <v>31</v>
      </c>
      <c r="C20" s="9" t="s">
        <v>32</v>
      </c>
      <c r="D20" s="14">
        <v>33377</v>
      </c>
      <c r="E20" s="14"/>
    </row>
    <row r="21" spans="2:5" x14ac:dyDescent="0.25">
      <c r="B21" s="5" t="s">
        <v>33</v>
      </c>
      <c r="C21" s="6" t="s">
        <v>32</v>
      </c>
      <c r="D21" s="22">
        <v>33377</v>
      </c>
      <c r="E21" s="22"/>
    </row>
    <row r="22" spans="2:5" ht="15" hidden="1" customHeight="1" x14ac:dyDescent="0.25">
      <c r="B22" s="5" t="s">
        <v>34</v>
      </c>
      <c r="C22" s="6" t="s">
        <v>35</v>
      </c>
      <c r="D22" s="22"/>
      <c r="E22" s="22"/>
    </row>
    <row r="23" spans="2:5" ht="15" hidden="1" customHeight="1" x14ac:dyDescent="0.25">
      <c r="B23" s="5" t="s">
        <v>36</v>
      </c>
      <c r="C23" s="6" t="s">
        <v>32</v>
      </c>
      <c r="D23" s="22"/>
      <c r="E23" s="22"/>
    </row>
    <row r="24" spans="2:5" x14ac:dyDescent="0.25">
      <c r="B24" s="8" t="s">
        <v>37</v>
      </c>
      <c r="C24" s="9" t="s">
        <v>38</v>
      </c>
      <c r="D24" s="14">
        <v>2500000</v>
      </c>
      <c r="E24" s="14"/>
    </row>
    <row r="25" spans="2:5" ht="24" x14ac:dyDescent="0.25">
      <c r="B25" s="5" t="s">
        <v>39</v>
      </c>
      <c r="C25" s="6" t="s">
        <v>40</v>
      </c>
      <c r="D25" s="13">
        <v>2400000</v>
      </c>
      <c r="E25" s="13"/>
    </row>
    <row r="26" spans="2:5" ht="15" hidden="1" customHeight="1" x14ac:dyDescent="0.25">
      <c r="B26" s="5" t="s">
        <v>41</v>
      </c>
      <c r="C26" s="6" t="s">
        <v>42</v>
      </c>
      <c r="D26" s="13"/>
      <c r="E26" s="13"/>
    </row>
    <row r="27" spans="2:5" ht="15" hidden="1" customHeight="1" x14ac:dyDescent="0.25">
      <c r="B27" s="5" t="s">
        <v>43</v>
      </c>
      <c r="C27" s="6" t="s">
        <v>44</v>
      </c>
      <c r="D27" s="13"/>
      <c r="E27" s="13"/>
    </row>
    <row r="28" spans="2:5" x14ac:dyDescent="0.25">
      <c r="B28" s="5" t="s">
        <v>45</v>
      </c>
      <c r="C28" s="6" t="s">
        <v>46</v>
      </c>
      <c r="D28" s="13">
        <v>100000</v>
      </c>
      <c r="E28" s="13"/>
    </row>
    <row r="29" spans="2:5" ht="15" hidden="1" customHeight="1" x14ac:dyDescent="0.25">
      <c r="B29" s="5" t="s">
        <v>47</v>
      </c>
      <c r="C29" s="6" t="s">
        <v>48</v>
      </c>
      <c r="D29" s="13"/>
      <c r="E29" s="13"/>
    </row>
    <row r="30" spans="2:5" ht="15" hidden="1" customHeight="1" x14ac:dyDescent="0.25">
      <c r="B30" s="5" t="s">
        <v>49</v>
      </c>
      <c r="C30" s="6" t="s">
        <v>50</v>
      </c>
      <c r="D30" s="13"/>
      <c r="E30" s="13"/>
    </row>
    <row r="31" spans="2:5" ht="15" hidden="1" customHeight="1" x14ac:dyDescent="0.25">
      <c r="B31" s="5" t="s">
        <v>51</v>
      </c>
      <c r="C31" s="6" t="s">
        <v>46</v>
      </c>
      <c r="D31" s="13"/>
      <c r="E31" s="13"/>
    </row>
    <row r="32" spans="2:5" ht="24" x14ac:dyDescent="0.25">
      <c r="B32" s="8" t="s">
        <v>52</v>
      </c>
      <c r="C32" s="9" t="s">
        <v>53</v>
      </c>
      <c r="D32" s="14">
        <v>12805111</v>
      </c>
      <c r="E32" s="14"/>
    </row>
    <row r="33" spans="2:5" x14ac:dyDescent="0.25">
      <c r="B33" s="5" t="s">
        <v>54</v>
      </c>
      <c r="C33" s="6" t="s">
        <v>55</v>
      </c>
      <c r="D33" s="13">
        <v>1367886</v>
      </c>
      <c r="E33" s="13"/>
    </row>
    <row r="34" spans="2:5" x14ac:dyDescent="0.25">
      <c r="B34" s="5" t="s">
        <v>56</v>
      </c>
      <c r="C34" s="6" t="s">
        <v>57</v>
      </c>
      <c r="D34" s="13">
        <v>0</v>
      </c>
      <c r="E34" s="13"/>
    </row>
    <row r="35" spans="2:5" x14ac:dyDescent="0.25">
      <c r="B35" s="5" t="s">
        <v>58</v>
      </c>
      <c r="C35" s="6" t="s">
        <v>59</v>
      </c>
      <c r="D35" s="13">
        <v>11437225</v>
      </c>
      <c r="E35" s="13"/>
    </row>
    <row r="36" spans="2:5" ht="24" x14ac:dyDescent="0.25">
      <c r="B36" s="8" t="s">
        <v>60</v>
      </c>
      <c r="C36" s="9" t="s">
        <v>61</v>
      </c>
      <c r="D36" s="21">
        <v>1012641</v>
      </c>
      <c r="E36" s="21"/>
    </row>
    <row r="37" spans="2:5" ht="24" x14ac:dyDescent="0.25">
      <c r="B37" s="5" t="s">
        <v>62</v>
      </c>
      <c r="C37" s="6" t="s">
        <v>61</v>
      </c>
      <c r="D37" s="22">
        <v>1012641</v>
      </c>
      <c r="E37" s="22"/>
    </row>
    <row r="38" spans="2:5" x14ac:dyDescent="0.25">
      <c r="B38" s="8" t="s">
        <v>63</v>
      </c>
      <c r="C38" s="9" t="s">
        <v>64</v>
      </c>
      <c r="D38" s="21">
        <v>0</v>
      </c>
      <c r="E38" s="21"/>
    </row>
    <row r="39" spans="2:5" x14ac:dyDescent="0.25">
      <c r="B39" s="5" t="s">
        <v>65</v>
      </c>
      <c r="C39" s="6" t="s">
        <v>64</v>
      </c>
      <c r="D39" s="22">
        <v>0</v>
      </c>
      <c r="E39" s="22"/>
    </row>
    <row r="40" spans="2:5" x14ac:dyDescent="0.25">
      <c r="B40" s="8" t="s">
        <v>66</v>
      </c>
      <c r="C40" s="9" t="s">
        <v>67</v>
      </c>
      <c r="D40" s="21">
        <v>3945244</v>
      </c>
      <c r="E40" s="21"/>
    </row>
    <row r="41" spans="2:5" ht="15.75" thickBot="1" x14ac:dyDescent="0.3">
      <c r="B41" s="5" t="s">
        <v>68</v>
      </c>
      <c r="C41" s="6" t="s">
        <v>67</v>
      </c>
      <c r="D41" s="23">
        <v>3945244</v>
      </c>
      <c r="E41" s="23"/>
    </row>
    <row r="42" spans="2:5" ht="15.75" hidden="1" customHeight="1" x14ac:dyDescent="0.25">
      <c r="B42" s="5" t="s">
        <v>69</v>
      </c>
      <c r="C42" s="6" t="s">
        <v>70</v>
      </c>
      <c r="D42" s="14"/>
      <c r="E42" s="14"/>
    </row>
    <row r="43" spans="2:5" ht="15.75" hidden="1" customHeight="1" x14ac:dyDescent="0.3">
      <c r="B43" s="7" t="s">
        <v>71</v>
      </c>
      <c r="C43" s="11" t="s">
        <v>67</v>
      </c>
      <c r="D43" s="14"/>
      <c r="E43" s="14"/>
    </row>
    <row r="44" spans="2:5" x14ac:dyDescent="0.25">
      <c r="B44" s="8" t="s">
        <v>72</v>
      </c>
      <c r="C44" s="9" t="s">
        <v>73</v>
      </c>
      <c r="D44" s="21">
        <v>75000</v>
      </c>
      <c r="E44" s="21"/>
    </row>
    <row r="45" spans="2:5" x14ac:dyDescent="0.25">
      <c r="B45" s="8" t="s">
        <v>74</v>
      </c>
      <c r="C45" s="9" t="s">
        <v>75</v>
      </c>
      <c r="D45" s="21">
        <v>0</v>
      </c>
      <c r="E45" s="21"/>
    </row>
    <row r="46" spans="2:5" x14ac:dyDescent="0.25">
      <c r="B46" s="5" t="s">
        <v>76</v>
      </c>
      <c r="C46" s="6" t="s">
        <v>77</v>
      </c>
      <c r="D46" s="22">
        <v>0</v>
      </c>
      <c r="E46" s="22"/>
    </row>
    <row r="47" spans="2:5" x14ac:dyDescent="0.25">
      <c r="B47" s="5" t="s">
        <v>78</v>
      </c>
      <c r="C47" s="6" t="s">
        <v>79</v>
      </c>
      <c r="D47" s="22">
        <v>0</v>
      </c>
      <c r="E47" s="22"/>
    </row>
    <row r="48" spans="2:5" ht="24" x14ac:dyDescent="0.25">
      <c r="B48" s="8" t="s">
        <v>80</v>
      </c>
      <c r="C48" s="9" t="s">
        <v>81</v>
      </c>
      <c r="D48" s="21">
        <v>0</v>
      </c>
      <c r="E48" s="21"/>
    </row>
    <row r="49" spans="2:5" x14ac:dyDescent="0.25">
      <c r="B49" s="5" t="s">
        <v>82</v>
      </c>
      <c r="C49" s="6" t="s">
        <v>57</v>
      </c>
      <c r="D49" s="22">
        <v>0</v>
      </c>
      <c r="E49" s="22"/>
    </row>
    <row r="50" spans="2:5" x14ac:dyDescent="0.25">
      <c r="B50" s="5" t="s">
        <v>83</v>
      </c>
      <c r="C50" s="6" t="s">
        <v>84</v>
      </c>
      <c r="D50" s="22">
        <v>0</v>
      </c>
      <c r="E50" s="22"/>
    </row>
    <row r="51" spans="2:5" x14ac:dyDescent="0.25">
      <c r="B51" s="5" t="s">
        <v>85</v>
      </c>
      <c r="C51" s="6" t="s">
        <v>86</v>
      </c>
      <c r="D51" s="22">
        <v>0</v>
      </c>
      <c r="E51" s="22"/>
    </row>
    <row r="52" spans="2:5" x14ac:dyDescent="0.25">
      <c r="B52" s="5" t="s">
        <v>87</v>
      </c>
      <c r="C52" s="6" t="s">
        <v>88</v>
      </c>
      <c r="D52" s="22">
        <v>0</v>
      </c>
      <c r="E52" s="22"/>
    </row>
    <row r="53" spans="2:5" x14ac:dyDescent="0.25">
      <c r="B53" s="8" t="s">
        <v>89</v>
      </c>
      <c r="C53" s="9" t="s">
        <v>90</v>
      </c>
      <c r="D53" s="21">
        <v>0</v>
      </c>
      <c r="E53" s="21"/>
    </row>
    <row r="54" spans="2:5" x14ac:dyDescent="0.25">
      <c r="B54" s="5" t="s">
        <v>91</v>
      </c>
      <c r="C54" s="6" t="s">
        <v>90</v>
      </c>
      <c r="D54" s="22">
        <v>75000</v>
      </c>
      <c r="E54" s="22"/>
    </row>
    <row r="55" spans="2:5" ht="15" hidden="1" customHeight="1" x14ac:dyDescent="0.25">
      <c r="B55" s="5" t="s">
        <v>92</v>
      </c>
      <c r="C55" s="6" t="s">
        <v>93</v>
      </c>
      <c r="D55" s="22"/>
      <c r="E55" s="22"/>
    </row>
    <row r="56" spans="2:5" ht="15" hidden="1" customHeight="1" x14ac:dyDescent="0.25">
      <c r="B56" s="5" t="s">
        <v>94</v>
      </c>
      <c r="C56" s="6" t="s">
        <v>95</v>
      </c>
      <c r="D56" s="22"/>
      <c r="E56" s="22"/>
    </row>
    <row r="57" spans="2:5" ht="15" hidden="1" customHeight="1" x14ac:dyDescent="0.25">
      <c r="B57" s="5" t="s">
        <v>96</v>
      </c>
      <c r="C57" s="6" t="s">
        <v>97</v>
      </c>
      <c r="D57" s="22"/>
      <c r="E57" s="22"/>
    </row>
    <row r="58" spans="2:5" ht="15" hidden="1" customHeight="1" x14ac:dyDescent="0.25">
      <c r="B58" s="5" t="s">
        <v>98</v>
      </c>
      <c r="C58" s="6" t="s">
        <v>70</v>
      </c>
      <c r="D58" s="22"/>
      <c r="E58" s="22"/>
    </row>
    <row r="59" spans="2:5" ht="15" hidden="1" customHeight="1" x14ac:dyDescent="0.25">
      <c r="B59" s="5" t="s">
        <v>99</v>
      </c>
      <c r="C59" s="6" t="s">
        <v>90</v>
      </c>
      <c r="D59" s="22"/>
      <c r="E59" s="22"/>
    </row>
    <row r="60" spans="2:5" ht="10.5" customHeight="1" x14ac:dyDescent="0.25">
      <c r="B60" s="32"/>
      <c r="C60" s="33"/>
      <c r="D60" s="24"/>
      <c r="E60" s="24"/>
    </row>
    <row r="61" spans="2:5" x14ac:dyDescent="0.25">
      <c r="B61" s="34" t="s">
        <v>100</v>
      </c>
      <c r="C61" s="35"/>
      <c r="D61" s="24">
        <v>29071305</v>
      </c>
      <c r="E61" s="24" t="s">
        <v>103</v>
      </c>
    </row>
    <row r="62" spans="2:5" ht="10.5" customHeight="1" thickBot="1" x14ac:dyDescent="0.3">
      <c r="B62" s="36"/>
      <c r="C62" s="37"/>
      <c r="D62" s="25"/>
      <c r="E62" s="25"/>
    </row>
    <row r="63" spans="2:5" ht="15.75" thickBot="1" x14ac:dyDescent="0.3">
      <c r="B63" s="38" t="s">
        <v>101</v>
      </c>
      <c r="C63" s="39"/>
      <c r="D63" s="26">
        <f>D8+D44+D61</f>
        <v>189265000</v>
      </c>
      <c r="E63" s="26">
        <f>E8+E41</f>
        <v>0</v>
      </c>
    </row>
    <row r="64" spans="2:5" x14ac:dyDescent="0.25">
      <c r="B64" s="2"/>
      <c r="C64" s="2"/>
      <c r="D64" s="27"/>
      <c r="E64" s="16"/>
    </row>
    <row r="65" spans="2:2" x14ac:dyDescent="0.25">
      <c r="B65" s="12"/>
    </row>
  </sheetData>
  <mergeCells count="10">
    <mergeCell ref="B60:C60"/>
    <mergeCell ref="B61:C61"/>
    <mergeCell ref="B62:C62"/>
    <mergeCell ref="B63:C63"/>
    <mergeCell ref="B1:E1"/>
    <mergeCell ref="B2:E2"/>
    <mergeCell ref="B4:C4"/>
    <mergeCell ref="D4:E4"/>
    <mergeCell ref="B5:C5"/>
    <mergeCell ref="D5:E5"/>
  </mergeCells>
  <pageMargins left="0.39370078740157483" right="0.39370078740157483" top="0.78740157480314965" bottom="0.59055118110236227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4º Trim. </vt:lpstr>
      <vt:lpstr>4º Trim</vt:lpstr>
      <vt:lpstr>'4º Trim'!Area_de_impressao</vt:lpstr>
      <vt:lpstr>'4º Trim. 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João Pedro de Almeida Paula - ADM/SOAF</cp:lastModifiedBy>
  <cp:lastPrinted>2022-07-29T14:04:02Z</cp:lastPrinted>
  <dcterms:created xsi:type="dcterms:W3CDTF">2017-05-25T17:18:17Z</dcterms:created>
  <dcterms:modified xsi:type="dcterms:W3CDTF">2022-07-29T16:31:24Z</dcterms:modified>
</cp:coreProperties>
</file>