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NL - DIFIN\PORTAL TRANSPARENCIA\ARQUIVO A ENVIAR PARA CONTROLADORIA\Ano 2020\"/>
    </mc:Choice>
  </mc:AlternateContent>
  <xr:revisionPtr revIDLastSave="0" documentId="13_ncr:1_{492B3D09-1EC7-4E2D-9B30-C8E0023E6B6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4º Tri " sheetId="10" r:id="rId1"/>
  </sheets>
  <definedNames>
    <definedName name="_xlnm.Print_Area" localSheetId="0">'4º Tri '!$A$1:$H$29</definedName>
  </definedNames>
  <calcPr calcId="191029"/>
</workbook>
</file>

<file path=xl/calcChain.xml><?xml version="1.0" encoding="utf-8"?>
<calcChain xmlns="http://schemas.openxmlformats.org/spreadsheetml/2006/main">
  <c r="G27" i="10" l="1"/>
  <c r="G28" i="10" l="1"/>
  <c r="G19" i="10" l="1"/>
  <c r="F20" i="10"/>
  <c r="F19" i="10"/>
  <c r="D19" i="10"/>
  <c r="C19" i="10"/>
  <c r="F11" i="10"/>
  <c r="F9" i="10" s="1"/>
  <c r="F25" i="10" s="1"/>
  <c r="F28" i="10" s="1"/>
  <c r="G9" i="10"/>
  <c r="F10" i="10"/>
  <c r="D9" i="10"/>
  <c r="D25" i="10" s="1"/>
  <c r="D28" i="10" s="1"/>
  <c r="C9" i="10"/>
  <c r="C25" i="10" s="1"/>
  <c r="C28" i="10" s="1"/>
  <c r="G25" i="10" l="1"/>
</calcChain>
</file>

<file path=xl/sharedStrings.xml><?xml version="1.0" encoding="utf-8"?>
<sst xmlns="http://schemas.openxmlformats.org/spreadsheetml/2006/main" count="44" uniqueCount="40">
  <si>
    <t>Serviço Social do Comércio – Sesc</t>
  </si>
  <si>
    <t>Receita</t>
  </si>
  <si>
    <t>Despesa</t>
  </si>
  <si>
    <t>Especificação</t>
  </si>
  <si>
    <t>Total</t>
  </si>
  <si>
    <t>Receitas Correntes</t>
  </si>
  <si>
    <t>Despesas Correntes</t>
  </si>
  <si>
    <t>Receitas de Contribuições Sociais</t>
  </si>
  <si>
    <t>Pessoal e Encargos</t>
  </si>
  <si>
    <t>Receitas de Prestação de Serviços</t>
  </si>
  <si>
    <t>Uso de Bens e Serviços</t>
  </si>
  <si>
    <t>Receitas de Outros Serviços</t>
  </si>
  <si>
    <t>Despesas Financeiras</t>
  </si>
  <si>
    <t>Receitas Financeiras</t>
  </si>
  <si>
    <t>Transferências a Instituições Privadas s/Fins Lucrativos - Contribuições</t>
  </si>
  <si>
    <t>Transferências das Instituições Privadas s/Fins Lucrativos - Contribuições</t>
  </si>
  <si>
    <t>Outras Transferências a Instituições Privadas s/Fins Lucrativos</t>
  </si>
  <si>
    <t>Outras Transferências das Instituições Privadas s/ Fins Lucrativos</t>
  </si>
  <si>
    <t>Outras Despesas Correntes</t>
  </si>
  <si>
    <t>Transferências de Outras Fontes</t>
  </si>
  <si>
    <t>Outras Receitas Correntes</t>
  </si>
  <si>
    <t>Receitas de Capital</t>
  </si>
  <si>
    <t>Despesas de Capital</t>
  </si>
  <si>
    <t>Operações de Crédito</t>
  </si>
  <si>
    <t>Investimentos</t>
  </si>
  <si>
    <t>Transferências das Instituições Privadas s/Fins Lucrativos - Investimentos</t>
  </si>
  <si>
    <t>Inversões Financeiras</t>
  </si>
  <si>
    <t>Outras Receitas de Capital</t>
  </si>
  <si>
    <t>Transferências a Instituições Privadas s/Fins Lucrativos - Investimentos</t>
  </si>
  <si>
    <t>Outras Despesas de Capital</t>
  </si>
  <si>
    <t>Mobilização de Recursos Financeiros</t>
  </si>
  <si>
    <t>Superávit</t>
  </si>
  <si>
    <t>Total da Receita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</si>
  <si>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</si>
  <si>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</si>
  <si>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</si>
  <si>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</si>
  <si>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</si>
  <si>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Departamento Regional Goiás</t>
  </si>
  <si>
    <t>4º TRIMESTRE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</si>
</sst>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Alignment="1">
      <alignment vertical="center"/>
    </xf>
    <xf numFmtId="0" fontId="0" fillId="3" borderId="0" xfId="0" applyFill="1"/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0" fillId="0" borderId="0" xfId="1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vertical="center" wrapText="1"/>
    </xf>
    <xf numFmtId="43" fontId="3" fillId="5" borderId="9" xfId="1" applyFont="1" applyFill="1" applyBorder="1" applyAlignment="1">
      <alignment horizontal="right" vertical="center" wrapText="1"/>
    </xf>
    <xf numFmtId="0" fontId="3" fillId="5" borderId="9" xfId="0" applyFont="1" applyFill="1" applyBorder="1" applyAlignment="1">
      <alignment horizontal="center" vertical="center" wrapText="1"/>
    </xf>
    <xf numFmtId="43" fontId="3" fillId="5" borderId="9" xfId="1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vertical="center" wrapText="1"/>
    </xf>
    <xf numFmtId="43" fontId="2" fillId="5" borderId="9" xfId="1" applyFont="1" applyFill="1" applyBorder="1" applyAlignment="1">
      <alignment horizontal="right" vertical="center" wrapText="1"/>
    </xf>
    <xf numFmtId="0" fontId="4" fillId="5" borderId="9" xfId="0" applyFont="1" applyFill="1" applyBorder="1" applyAlignment="1">
      <alignment vertical="center" wrapText="1"/>
    </xf>
    <xf numFmtId="0" fontId="5" fillId="5" borderId="8" xfId="0" applyFont="1" applyFill="1" applyBorder="1" applyAlignment="1">
      <alignment vertical="center" wrapText="1"/>
    </xf>
    <xf numFmtId="43" fontId="5" fillId="5" borderId="9" xfId="1" applyFont="1" applyFill="1" applyBorder="1" applyAlignment="1">
      <alignment horizontal="right" vertical="center" wrapText="1"/>
    </xf>
    <xf numFmtId="0" fontId="5" fillId="5" borderId="9" xfId="0" applyFont="1" applyFill="1" applyBorder="1" applyAlignment="1">
      <alignment vertical="center" wrapText="1"/>
    </xf>
    <xf numFmtId="43" fontId="4" fillId="5" borderId="9" xfId="1" applyFont="1" applyFill="1" applyBorder="1" applyAlignment="1">
      <alignment horizontal="right" vertical="center" wrapText="1"/>
    </xf>
    <xf numFmtId="0" fontId="5" fillId="5" borderId="6" xfId="0" applyFont="1" applyFill="1" applyBorder="1" applyAlignment="1">
      <alignment vertical="center" wrapText="1"/>
    </xf>
    <xf numFmtId="0" fontId="2" fillId="5" borderId="2" xfId="0" applyFont="1" applyFill="1" applyBorder="1" applyAlignment="1">
      <alignment vertical="center" wrapText="1"/>
    </xf>
    <xf numFmtId="43" fontId="2" fillId="5" borderId="1" xfId="1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43" fontId="4" fillId="5" borderId="6" xfId="1" applyFont="1" applyFill="1" applyBorder="1" applyAlignment="1">
      <alignment horizontal="right" vertical="center" wrapText="1"/>
    </xf>
    <xf numFmtId="4" fontId="5" fillId="5" borderId="9" xfId="0" applyNumberFormat="1" applyFont="1" applyFill="1" applyBorder="1" applyAlignment="1">
      <alignment vertical="center" wrapText="1"/>
    </xf>
    <xf numFmtId="4" fontId="4" fillId="5" borderId="9" xfId="0" applyNumberFormat="1" applyFont="1" applyFill="1" applyBorder="1" applyAlignment="1">
      <alignment vertical="center" wrapText="1"/>
    </xf>
    <xf numFmtId="4" fontId="4" fillId="5" borderId="2" xfId="0" applyNumberFormat="1" applyFont="1" applyFill="1" applyBorder="1" applyAlignment="1">
      <alignment vertical="center" wrapText="1"/>
    </xf>
    <xf numFmtId="4" fontId="4" fillId="5" borderId="1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5" borderId="8" xfId="1" applyFont="1" applyFill="1" applyBorder="1" applyAlignment="1">
      <alignment vertical="center" wrapText="1"/>
    </xf>
    <xf numFmtId="43" fontId="3" fillId="5" borderId="5" xfId="1" applyFont="1" applyFill="1" applyBorder="1" applyAlignment="1">
      <alignment vertical="center" wrapText="1"/>
    </xf>
    <xf numFmtId="43" fontId="4" fillId="5" borderId="8" xfId="1" applyFont="1" applyFill="1" applyBorder="1" applyAlignment="1">
      <alignment horizontal="right" vertical="center" wrapText="1"/>
    </xf>
    <xf numFmtId="43" fontId="4" fillId="5" borderId="5" xfId="1" applyFont="1" applyFill="1" applyBorder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17B05-CBB5-4A3E-AFA3-51E6EAB141BD}">
  <sheetPr>
    <tabColor rgb="FF00B050"/>
    <pageSetUpPr fitToPage="1"/>
  </sheetPr>
  <dimension ref="B1:G29"/>
  <sheetViews>
    <sheetView showGridLines="0" tabSelected="1" view="pageBreakPreview" zoomScaleNormal="100" zoomScaleSheetLayoutView="100" workbookViewId="0">
      <selection activeCell="K17" sqref="K17"/>
    </sheetView>
  </sheetViews>
  <sheetFormatPr defaultRowHeight="15" x14ac:dyDescent="0.25"/>
  <cols>
    <col min="1" max="1" width="0.7109375" customWidth="1"/>
    <col min="2" max="2" width="58.5703125" customWidth="1"/>
    <col min="3" max="4" width="16.7109375" style="5" customWidth="1"/>
    <col min="5" max="5" width="56.28515625" customWidth="1"/>
    <col min="6" max="6" width="16.7109375" customWidth="1"/>
    <col min="7" max="7" width="16.7109375" style="5" customWidth="1"/>
    <col min="8" max="8" width="1" customWidth="1"/>
  </cols>
  <sheetData>
    <row r="1" spans="2:7" x14ac:dyDescent="0.25">
      <c r="B1" s="35" t="s">
        <v>35</v>
      </c>
      <c r="C1" s="35"/>
      <c r="D1" s="35"/>
      <c r="E1" s="35"/>
      <c r="F1" s="35"/>
      <c r="G1" s="35"/>
    </row>
    <row r="2" spans="2:7" x14ac:dyDescent="0.25">
      <c r="B2" s="36" t="s">
        <v>39</v>
      </c>
      <c r="C2" s="36"/>
      <c r="D2" s="36"/>
      <c r="E2" s="36"/>
      <c r="F2" s="36"/>
      <c r="G2" s="36"/>
    </row>
    <row r="3" spans="2:7" x14ac:dyDescent="0.25">
      <c r="B3" s="1" t="s">
        <v>0</v>
      </c>
    </row>
    <row r="4" spans="2:7" x14ac:dyDescent="0.25">
      <c r="B4" s="1" t="s">
        <v>38</v>
      </c>
    </row>
    <row r="5" spans="2:7" ht="15.75" thickBot="1" x14ac:dyDescent="0.3">
      <c r="B5" s="37" t="s">
        <v>34</v>
      </c>
      <c r="C5" s="37"/>
      <c r="D5" s="37"/>
      <c r="E5" s="37"/>
      <c r="F5" s="37"/>
      <c r="G5" s="37"/>
    </row>
    <row r="6" spans="2:7" s="2" customFormat="1" ht="15.75" thickBot="1" x14ac:dyDescent="0.3">
      <c r="B6" s="38" t="s">
        <v>1</v>
      </c>
      <c r="C6" s="39"/>
      <c r="D6" s="40"/>
      <c r="E6" s="38" t="s">
        <v>2</v>
      </c>
      <c r="F6" s="39"/>
      <c r="G6" s="40"/>
    </row>
    <row r="7" spans="2:7" s="2" customFormat="1" ht="15.75" thickBot="1" x14ac:dyDescent="0.3">
      <c r="B7" s="3" t="s">
        <v>3</v>
      </c>
      <c r="C7" s="6" t="s">
        <v>36</v>
      </c>
      <c r="D7" s="7" t="s">
        <v>37</v>
      </c>
      <c r="E7" s="4" t="s">
        <v>3</v>
      </c>
      <c r="F7" s="6" t="s">
        <v>36</v>
      </c>
      <c r="G7" s="8" t="s">
        <v>37</v>
      </c>
    </row>
    <row r="8" spans="2:7" ht="17.100000000000001" customHeight="1" x14ac:dyDescent="0.25">
      <c r="B8" s="9"/>
      <c r="C8" s="10"/>
      <c r="D8" s="10"/>
      <c r="E8" s="11"/>
      <c r="F8" s="11"/>
      <c r="G8" s="12"/>
    </row>
    <row r="9" spans="2:7" ht="17.100000000000001" customHeight="1" x14ac:dyDescent="0.25">
      <c r="B9" s="13" t="s">
        <v>5</v>
      </c>
      <c r="C9" s="14">
        <f>SUM(C10:C17)</f>
        <v>122449482</v>
      </c>
      <c r="D9" s="14">
        <f>SUM(D10:D17)</f>
        <v>126658034.77</v>
      </c>
      <c r="E9" s="15" t="s">
        <v>6</v>
      </c>
      <c r="F9" s="27">
        <f>SUM(F10:F15)</f>
        <v>133425876</v>
      </c>
      <c r="G9" s="27">
        <f>SUM(G10:G15)</f>
        <v>107728058.73</v>
      </c>
    </row>
    <row r="10" spans="2:7" ht="17.100000000000001" customHeight="1" x14ac:dyDescent="0.25">
      <c r="B10" s="16" t="s">
        <v>7</v>
      </c>
      <c r="C10" s="17">
        <v>70306906</v>
      </c>
      <c r="D10" s="17">
        <v>79175947.700000003</v>
      </c>
      <c r="E10" s="18" t="s">
        <v>8</v>
      </c>
      <c r="F10" s="26">
        <f>50647000+17157000+6281000+4528000</f>
        <v>78613000</v>
      </c>
      <c r="G10" s="17">
        <v>70677786.5</v>
      </c>
    </row>
    <row r="11" spans="2:7" ht="17.100000000000001" customHeight="1" x14ac:dyDescent="0.25">
      <c r="B11" s="16" t="s">
        <v>9</v>
      </c>
      <c r="C11" s="17">
        <v>33072000</v>
      </c>
      <c r="D11" s="17">
        <v>26814323.359999999</v>
      </c>
      <c r="E11" s="18" t="s">
        <v>10</v>
      </c>
      <c r="F11" s="26">
        <f>14406000+1029000+37308000</f>
        <v>52743000</v>
      </c>
      <c r="G11" s="17">
        <v>34720224.18</v>
      </c>
    </row>
    <row r="12" spans="2:7" ht="17.100000000000001" customHeight="1" x14ac:dyDescent="0.25">
      <c r="B12" s="16" t="s">
        <v>11</v>
      </c>
      <c r="C12" s="17">
        <v>16000</v>
      </c>
      <c r="D12" s="17">
        <v>10824.66</v>
      </c>
      <c r="E12" s="18" t="s">
        <v>12</v>
      </c>
      <c r="F12" s="26">
        <v>3000</v>
      </c>
      <c r="G12" s="10">
        <v>2435.11</v>
      </c>
    </row>
    <row r="13" spans="2:7" ht="17.100000000000001" customHeight="1" x14ac:dyDescent="0.25">
      <c r="B13" s="16" t="s">
        <v>13</v>
      </c>
      <c r="C13" s="17">
        <v>2496000</v>
      </c>
      <c r="D13" s="17">
        <v>2132015.7400000002</v>
      </c>
      <c r="E13" s="18" t="s">
        <v>14</v>
      </c>
      <c r="F13" s="26">
        <v>2066876</v>
      </c>
      <c r="G13" s="10">
        <v>2327612.94</v>
      </c>
    </row>
    <row r="14" spans="2:7" ht="17.100000000000001" customHeight="1" x14ac:dyDescent="0.25">
      <c r="B14" s="16" t="s">
        <v>15</v>
      </c>
      <c r="C14" s="17">
        <v>11626935</v>
      </c>
      <c r="D14" s="17">
        <v>13590881.220000001</v>
      </c>
      <c r="E14" s="18" t="s">
        <v>16</v>
      </c>
      <c r="F14" s="26">
        <v>0</v>
      </c>
      <c r="G14" s="26">
        <v>0</v>
      </c>
    </row>
    <row r="15" spans="2:7" ht="17.100000000000001" customHeight="1" x14ac:dyDescent="0.25">
      <c r="B15" s="16" t="s">
        <v>17</v>
      </c>
      <c r="C15" s="26">
        <v>1012641</v>
      </c>
      <c r="D15" s="17">
        <v>1012641.18</v>
      </c>
      <c r="E15" s="18" t="s">
        <v>18</v>
      </c>
      <c r="F15" s="26">
        <v>0</v>
      </c>
      <c r="G15" s="26">
        <v>0</v>
      </c>
    </row>
    <row r="16" spans="2:7" ht="17.100000000000001" customHeight="1" x14ac:dyDescent="0.25">
      <c r="B16" s="16" t="s">
        <v>19</v>
      </c>
      <c r="C16" s="26">
        <v>902000</v>
      </c>
      <c r="D16" s="26">
        <v>755415.56</v>
      </c>
      <c r="E16" s="18"/>
      <c r="F16" s="18"/>
      <c r="G16" s="10"/>
    </row>
    <row r="17" spans="2:7" ht="17.100000000000001" customHeight="1" x14ac:dyDescent="0.25">
      <c r="B17" s="16" t="s">
        <v>20</v>
      </c>
      <c r="C17" s="26">
        <v>3017000</v>
      </c>
      <c r="D17" s="10">
        <v>3165985.35</v>
      </c>
      <c r="E17" s="18"/>
      <c r="F17" s="18"/>
      <c r="G17" s="10"/>
    </row>
    <row r="18" spans="2:7" ht="17.100000000000001" customHeight="1" x14ac:dyDescent="0.25">
      <c r="B18" s="13"/>
      <c r="C18" s="14"/>
      <c r="D18" s="14"/>
      <c r="E18" s="15"/>
      <c r="F18" s="15"/>
      <c r="G18" s="14"/>
    </row>
    <row r="19" spans="2:7" ht="17.100000000000001" customHeight="1" x14ac:dyDescent="0.25">
      <c r="B19" s="13" t="s">
        <v>21</v>
      </c>
      <c r="C19" s="27">
        <f>SUM(C20:C22)</f>
        <v>0</v>
      </c>
      <c r="D19" s="27">
        <f>SUM(D20:D22)</f>
        <v>0</v>
      </c>
      <c r="E19" s="15" t="s">
        <v>22</v>
      </c>
      <c r="F19" s="27">
        <f>SUM(F20:F23)</f>
        <v>3349000</v>
      </c>
      <c r="G19" s="27">
        <f>SUM(G20:G23)</f>
        <v>415150.56</v>
      </c>
    </row>
    <row r="20" spans="2:7" ht="17.100000000000001" customHeight="1" x14ac:dyDescent="0.25">
      <c r="B20" s="16" t="s">
        <v>23</v>
      </c>
      <c r="C20" s="26">
        <v>0</v>
      </c>
      <c r="D20" s="26">
        <v>0</v>
      </c>
      <c r="E20" s="18" t="s">
        <v>24</v>
      </c>
      <c r="F20" s="26">
        <f>1522000+160000+1667000</f>
        <v>3349000</v>
      </c>
      <c r="G20" s="26">
        <v>415150.56</v>
      </c>
    </row>
    <row r="21" spans="2:7" ht="17.100000000000001" customHeight="1" x14ac:dyDescent="0.25">
      <c r="B21" s="16" t="s">
        <v>25</v>
      </c>
      <c r="C21" s="26">
        <v>0</v>
      </c>
      <c r="D21" s="26">
        <v>0</v>
      </c>
      <c r="E21" s="18" t="s">
        <v>26</v>
      </c>
      <c r="F21" s="26">
        <v>0</v>
      </c>
      <c r="G21" s="26">
        <v>0</v>
      </c>
    </row>
    <row r="22" spans="2:7" ht="17.100000000000001" customHeight="1" x14ac:dyDescent="0.25">
      <c r="B22" s="16" t="s">
        <v>27</v>
      </c>
      <c r="C22" s="26">
        <v>0</v>
      </c>
      <c r="D22" s="26">
        <v>0</v>
      </c>
      <c r="E22" s="18" t="s">
        <v>28</v>
      </c>
      <c r="F22" s="26">
        <v>0</v>
      </c>
      <c r="G22" s="26">
        <v>0</v>
      </c>
    </row>
    <row r="23" spans="2:7" ht="17.100000000000001" customHeight="1" x14ac:dyDescent="0.25">
      <c r="B23" s="13"/>
      <c r="C23" s="19"/>
      <c r="D23" s="19"/>
      <c r="E23" s="18" t="s">
        <v>29</v>
      </c>
      <c r="F23" s="26">
        <v>0</v>
      </c>
      <c r="G23" s="26">
        <v>0</v>
      </c>
    </row>
    <row r="24" spans="2:7" ht="17.100000000000001" customHeight="1" x14ac:dyDescent="0.25">
      <c r="B24" s="13"/>
      <c r="C24" s="19"/>
      <c r="D24" s="19"/>
      <c r="E24" s="18"/>
      <c r="F24" s="18"/>
      <c r="G24" s="14"/>
    </row>
    <row r="25" spans="2:7" ht="17.100000000000001" customHeight="1" x14ac:dyDescent="0.25">
      <c r="B25" s="13" t="s">
        <v>4</v>
      </c>
      <c r="C25" s="19">
        <f>C9+C19</f>
        <v>122449482</v>
      </c>
      <c r="D25" s="19">
        <f>D9+D19</f>
        <v>126658034.77</v>
      </c>
      <c r="E25" s="15" t="s">
        <v>4</v>
      </c>
      <c r="F25" s="27">
        <f>F9+F19</f>
        <v>136774876</v>
      </c>
      <c r="G25" s="27">
        <f>G9+G19</f>
        <v>108143209.29000001</v>
      </c>
    </row>
    <row r="26" spans="2:7" ht="17.100000000000001" customHeight="1" x14ac:dyDescent="0.25">
      <c r="B26" s="13"/>
      <c r="C26" s="33">
        <v>14325394</v>
      </c>
      <c r="D26" s="19"/>
      <c r="E26" s="18"/>
      <c r="F26" s="18"/>
      <c r="G26" s="31"/>
    </row>
    <row r="27" spans="2:7" ht="17.100000000000001" customHeight="1" thickBot="1" x14ac:dyDescent="0.3">
      <c r="B27" s="24" t="s">
        <v>30</v>
      </c>
      <c r="C27" s="34"/>
      <c r="D27" s="25"/>
      <c r="E27" s="20" t="s">
        <v>31</v>
      </c>
      <c r="F27" s="20"/>
      <c r="G27" s="32">
        <f>+D25-G25</f>
        <v>18514825.479999989</v>
      </c>
    </row>
    <row r="28" spans="2:7" ht="17.100000000000001" customHeight="1" thickBot="1" x14ac:dyDescent="0.3">
      <c r="B28" s="21" t="s">
        <v>32</v>
      </c>
      <c r="C28" s="22">
        <f>C25+C26</f>
        <v>136774876</v>
      </c>
      <c r="D28" s="22">
        <f>D25+D26</f>
        <v>126658034.77</v>
      </c>
      <c r="E28" s="23" t="s">
        <v>33</v>
      </c>
      <c r="F28" s="28">
        <f>F25</f>
        <v>136774876</v>
      </c>
      <c r="G28" s="29">
        <f>+G27+G25</f>
        <v>126658034.77</v>
      </c>
    </row>
    <row r="29" spans="2:7" x14ac:dyDescent="0.25">
      <c r="B29" s="30"/>
    </row>
  </sheetData>
  <mergeCells count="6">
    <mergeCell ref="C26:C27"/>
    <mergeCell ref="B1:G1"/>
    <mergeCell ref="B2:G2"/>
    <mergeCell ref="B5:G5"/>
    <mergeCell ref="B6:D6"/>
    <mergeCell ref="E6:G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4º Tri </vt:lpstr>
      <vt:lpstr>'4º Tri '!Area_de_impressao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João Pedro de Almeida Paula - ADM/SOAF</cp:lastModifiedBy>
  <cp:lastPrinted>2021-02-03T14:01:48Z</cp:lastPrinted>
  <dcterms:created xsi:type="dcterms:W3CDTF">2017-05-25T18:15:34Z</dcterms:created>
  <dcterms:modified xsi:type="dcterms:W3CDTF">2022-07-29T16:31:07Z</dcterms:modified>
</cp:coreProperties>
</file>