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Despesas e Receitas Trimestrais\Ano 2017\"/>
    </mc:Choice>
  </mc:AlternateContent>
  <xr:revisionPtr revIDLastSave="0" documentId="13_ncr:1_{88AEA08B-EB3F-4325-83C6-09660D78BBA3}" xr6:coauthVersionLast="36" xr6:coauthVersionMax="36" xr10:uidLastSave="{00000000-0000-0000-0000-000000000000}"/>
  <bookViews>
    <workbookView xWindow="0" yWindow="0" windowWidth="28800" windowHeight="11655" xr2:uid="{00000000-000D-0000-FFFF-FFFF00000000}"/>
  </bookViews>
  <sheets>
    <sheet name="4º Tri " sheetId="7" r:id="rId1"/>
  </sheets>
  <definedNames>
    <definedName name="_xlnm.Print_Area" localSheetId="0">'4º Tri '!$A$1:$H$31</definedName>
  </definedNames>
  <calcPr calcId="191029"/>
</workbook>
</file>

<file path=xl/calcChain.xml><?xml version="1.0" encoding="utf-8"?>
<calcChain xmlns="http://schemas.openxmlformats.org/spreadsheetml/2006/main">
  <c r="D30" i="7" l="1"/>
  <c r="G30" i="7"/>
  <c r="G29" i="7"/>
  <c r="G27" i="7"/>
  <c r="F27" i="7"/>
  <c r="D27" i="7"/>
  <c r="C27" i="7"/>
  <c r="C30" i="7"/>
  <c r="C9" i="7" l="1"/>
  <c r="D18" i="7"/>
  <c r="D9" i="7" s="1"/>
  <c r="C18" i="7"/>
  <c r="D20" i="7"/>
  <c r="C20" i="7"/>
  <c r="D13" i="7"/>
  <c r="D12" i="7" s="1"/>
  <c r="C13" i="7"/>
  <c r="C12" i="7" s="1"/>
  <c r="F14" i="7"/>
  <c r="F12" i="7" s="1"/>
  <c r="G14" i="7"/>
  <c r="G12" i="7" s="1"/>
  <c r="G24" i="7"/>
  <c r="G23" i="7" s="1"/>
  <c r="F24" i="7"/>
  <c r="F23" i="7" s="1"/>
  <c r="D24" i="7"/>
  <c r="D23" i="7" s="1"/>
  <c r="C24" i="7"/>
  <c r="C23" i="7" s="1"/>
  <c r="D16" i="7"/>
  <c r="C16" i="7"/>
  <c r="G10" i="7"/>
  <c r="F10" i="7"/>
  <c r="D10" i="7"/>
  <c r="C10" i="7"/>
  <c r="E33" i="7" l="1"/>
  <c r="G9" i="7"/>
  <c r="F9" i="7"/>
  <c r="F30" i="7" s="1"/>
</calcChain>
</file>

<file path=xl/sharedStrings.xml><?xml version="1.0" encoding="utf-8"?>
<sst xmlns="http://schemas.openxmlformats.org/spreadsheetml/2006/main" count="43" uniqueCount="37">
  <si>
    <t>Serviço Social do Comércio – Sesc</t>
  </si>
  <si>
    <t>Receita</t>
  </si>
  <si>
    <t>Despesa</t>
  </si>
  <si>
    <t>Especificação</t>
  </si>
  <si>
    <t>Receitas Correntes</t>
  </si>
  <si>
    <t>Despesas Correntes</t>
  </si>
  <si>
    <t>Receitas de Capital</t>
  </si>
  <si>
    <t>Despesas de Capital</t>
  </si>
  <si>
    <t>Mobilização de Recursos Financeiros</t>
  </si>
  <si>
    <t>R$</t>
  </si>
  <si>
    <t>Valor Orçado</t>
  </si>
  <si>
    <t>Valor Realizado</t>
  </si>
  <si>
    <t>Departamento Regional Goiás</t>
  </si>
  <si>
    <t>4º TRIMESTRE DE 2017</t>
  </si>
  <si>
    <t>RESUMO DA RECEITA E DA DESPESA SEGUNDO O GRUPO E ELEMENTO DE DESPESA</t>
  </si>
  <si>
    <t xml:space="preserve">     Pessoal e Encargos Sociais</t>
  </si>
  <si>
    <t xml:space="preserve">          Contribuições Sociais</t>
  </si>
  <si>
    <t xml:space="preserve">          Aplicações Diretas</t>
  </si>
  <si>
    <t xml:space="preserve">     Receita Patrimonial</t>
  </si>
  <si>
    <t xml:space="preserve">     Outras Despesas Correntes</t>
  </si>
  <si>
    <t xml:space="preserve">          Receitas Imobiliárias</t>
  </si>
  <si>
    <t xml:space="preserve">          Receitas de Valores Mobiliários</t>
  </si>
  <si>
    <t xml:space="preserve">     Receitas de Serviços</t>
  </si>
  <si>
    <t xml:space="preserve">     Outras Receitas Correntes</t>
  </si>
  <si>
    <t xml:space="preserve">          Indenizações e Restituições</t>
  </si>
  <si>
    <t xml:space="preserve">     Investimentos</t>
  </si>
  <si>
    <t>Total da Receitas</t>
  </si>
  <si>
    <t>Total das Despesas</t>
  </si>
  <si>
    <t xml:space="preserve">          Transferências a Instituições Privadas</t>
  </si>
  <si>
    <t xml:space="preserve">          Receita Operacional</t>
  </si>
  <si>
    <t xml:space="preserve">     Transferências Correntes</t>
  </si>
  <si>
    <t xml:space="preserve">          Transferências de Instituições Privadas</t>
  </si>
  <si>
    <t xml:space="preserve">     Receitas de Contribuições</t>
  </si>
  <si>
    <t xml:space="preserve">     Alienação de Bens</t>
  </si>
  <si>
    <t xml:space="preserve">          Alienação de Bens Móveis</t>
  </si>
  <si>
    <t>Superávit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</si>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</sst>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DFDFD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 applyAlignment="1">
      <alignment vertical="center"/>
    </xf>
    <xf numFmtId="0" fontId="0" fillId="3" borderId="0" xfId="0" applyFill="1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0" fillId="0" borderId="0" xfId="1" applyFont="1"/>
    <xf numFmtId="0" fontId="2" fillId="4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0" fontId="4" fillId="5" borderId="9" xfId="0" applyFont="1" applyFill="1" applyBorder="1" applyAlignment="1">
      <alignment vertical="center" wrapText="1"/>
    </xf>
    <xf numFmtId="0" fontId="5" fillId="5" borderId="9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9" xfId="0" applyBorder="1"/>
    <xf numFmtId="0" fontId="2" fillId="5" borderId="9" xfId="0" applyFont="1" applyFill="1" applyBorder="1" applyAlignment="1">
      <alignment vertical="center" wrapText="1"/>
    </xf>
    <xf numFmtId="43" fontId="3" fillId="5" borderId="9" xfId="1" applyFont="1" applyFill="1" applyBorder="1" applyAlignment="1">
      <alignment vertical="center" wrapText="1"/>
    </xf>
    <xf numFmtId="43" fontId="3" fillId="5" borderId="9" xfId="1" applyFont="1" applyFill="1" applyBorder="1" applyAlignment="1">
      <alignment horizontal="left" vertical="center" wrapText="1"/>
    </xf>
    <xf numFmtId="43" fontId="4" fillId="5" borderId="9" xfId="1" applyFont="1" applyFill="1" applyBorder="1" applyAlignment="1">
      <alignment vertical="center" wrapText="1"/>
    </xf>
    <xf numFmtId="43" fontId="4" fillId="5" borderId="9" xfId="1" applyFont="1" applyFill="1" applyBorder="1" applyAlignment="1">
      <alignment horizontal="left" vertical="center" wrapText="1"/>
    </xf>
    <xf numFmtId="43" fontId="5" fillId="5" borderId="9" xfId="1" applyFont="1" applyFill="1" applyBorder="1" applyAlignment="1">
      <alignment vertical="center" wrapText="1"/>
    </xf>
    <xf numFmtId="43" fontId="5" fillId="5" borderId="9" xfId="1" applyFont="1" applyFill="1" applyBorder="1" applyAlignment="1">
      <alignment horizontal="left" vertical="center" wrapText="1"/>
    </xf>
    <xf numFmtId="43" fontId="2" fillId="5" borderId="9" xfId="1" applyFont="1" applyFill="1" applyBorder="1" applyAlignment="1">
      <alignment horizontal="left" vertical="center" wrapText="1"/>
    </xf>
    <xf numFmtId="43" fontId="2" fillId="5" borderId="9" xfId="1" applyFont="1" applyFill="1" applyBorder="1" applyAlignment="1">
      <alignment vertical="center" wrapText="1"/>
    </xf>
    <xf numFmtId="0" fontId="0" fillId="0" borderId="8" xfId="0" applyBorder="1"/>
    <xf numFmtId="43" fontId="0" fillId="0" borderId="8" xfId="1" applyFont="1" applyBorder="1" applyAlignment="1">
      <alignment horizontal="left"/>
    </xf>
    <xf numFmtId="43" fontId="4" fillId="5" borderId="8" xfId="1" applyFont="1" applyFill="1" applyBorder="1" applyAlignment="1">
      <alignment vertical="center"/>
    </xf>
    <xf numFmtId="43" fontId="5" fillId="5" borderId="6" xfId="1" applyFont="1" applyFill="1" applyBorder="1" applyAlignment="1">
      <alignment vertical="center" wrapText="1"/>
    </xf>
    <xf numFmtId="43" fontId="4" fillId="5" borderId="2" xfId="1" applyFont="1" applyFill="1" applyBorder="1" applyAlignment="1">
      <alignment vertical="center" wrapText="1"/>
    </xf>
    <xf numFmtId="43" fontId="4" fillId="5" borderId="2" xfId="1" applyFont="1" applyFill="1" applyBorder="1" applyAlignment="1">
      <alignment horizontal="left" vertical="center" wrapText="1"/>
    </xf>
    <xf numFmtId="43" fontId="4" fillId="5" borderId="1" xfId="1" applyFont="1" applyFill="1" applyBorder="1" applyAlignment="1">
      <alignment horizontal="left" vertical="center" wrapText="1"/>
    </xf>
    <xf numFmtId="43" fontId="0" fillId="0" borderId="0" xfId="0" applyNumberFormat="1"/>
    <xf numFmtId="0" fontId="5" fillId="5" borderId="8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49177-773A-430E-94B4-FAA4463D6199}">
  <sheetPr>
    <tabColor rgb="FF00B050"/>
    <pageSetUpPr fitToPage="1"/>
  </sheetPr>
  <dimension ref="A1:I33"/>
  <sheetViews>
    <sheetView showGridLines="0" tabSelected="1" zoomScale="120" zoomScaleNormal="120" zoomScaleSheetLayoutView="93" workbookViewId="0">
      <selection activeCell="G33" sqref="F33:G33"/>
    </sheetView>
  </sheetViews>
  <sheetFormatPr defaultRowHeight="15" x14ac:dyDescent="0.25"/>
  <cols>
    <col min="1" max="1" width="2" customWidth="1"/>
    <col min="2" max="2" width="43.7109375" customWidth="1"/>
    <col min="3" max="4" width="16.7109375" style="5" customWidth="1"/>
    <col min="5" max="5" width="43.7109375" customWidth="1"/>
    <col min="6" max="6" width="16.7109375" customWidth="1"/>
    <col min="7" max="7" width="16.7109375" style="5" customWidth="1"/>
    <col min="8" max="8" width="1" customWidth="1"/>
    <col min="9" max="9" width="16.140625" bestFit="1" customWidth="1"/>
  </cols>
  <sheetData>
    <row r="1" spans="1:7" x14ac:dyDescent="0.25">
      <c r="B1" s="35" t="s">
        <v>14</v>
      </c>
      <c r="C1" s="35"/>
      <c r="D1" s="35"/>
      <c r="E1" s="35"/>
      <c r="F1" s="35"/>
      <c r="G1" s="35"/>
    </row>
    <row r="2" spans="1:7" x14ac:dyDescent="0.25">
      <c r="B2" s="36" t="s">
        <v>13</v>
      </c>
      <c r="C2" s="36"/>
      <c r="D2" s="36"/>
      <c r="E2" s="36"/>
      <c r="F2" s="36"/>
      <c r="G2" s="36"/>
    </row>
    <row r="3" spans="1:7" x14ac:dyDescent="0.25">
      <c r="B3" s="1" t="s">
        <v>0</v>
      </c>
    </row>
    <row r="4" spans="1:7" x14ac:dyDescent="0.25">
      <c r="B4" s="1" t="s">
        <v>12</v>
      </c>
    </row>
    <row r="5" spans="1:7" ht="15.75" thickBot="1" x14ac:dyDescent="0.3">
      <c r="B5" s="37" t="s">
        <v>9</v>
      </c>
      <c r="C5" s="37"/>
      <c r="D5" s="37"/>
      <c r="E5" s="37"/>
      <c r="F5" s="37"/>
      <c r="G5" s="37"/>
    </row>
    <row r="6" spans="1:7" s="2" customFormat="1" ht="21.75" customHeight="1" thickBot="1" x14ac:dyDescent="0.3">
      <c r="B6" s="38" t="s">
        <v>1</v>
      </c>
      <c r="C6" s="39"/>
      <c r="D6" s="40"/>
      <c r="E6" s="38" t="s">
        <v>2</v>
      </c>
      <c r="F6" s="39"/>
      <c r="G6" s="40"/>
    </row>
    <row r="7" spans="1:7" s="2" customFormat="1" ht="15.75" thickBot="1" x14ac:dyDescent="0.3">
      <c r="B7" s="3" t="s">
        <v>3</v>
      </c>
      <c r="C7" s="6" t="s">
        <v>10</v>
      </c>
      <c r="D7" s="7" t="s">
        <v>11</v>
      </c>
      <c r="E7" s="4" t="s">
        <v>3</v>
      </c>
      <c r="F7" s="6" t="s">
        <v>10</v>
      </c>
      <c r="G7" s="8" t="s">
        <v>11</v>
      </c>
    </row>
    <row r="8" spans="1:7" ht="17.100000000000001" customHeight="1" x14ac:dyDescent="0.25">
      <c r="A8" s="16"/>
      <c r="B8" s="17"/>
      <c r="C8" s="18"/>
      <c r="D8" s="18"/>
      <c r="E8" s="9"/>
      <c r="F8" s="19"/>
      <c r="G8" s="19"/>
    </row>
    <row r="9" spans="1:7" ht="17.100000000000001" customHeight="1" x14ac:dyDescent="0.25">
      <c r="A9" s="16"/>
      <c r="B9" s="11" t="s">
        <v>4</v>
      </c>
      <c r="C9" s="20">
        <f>+C10+C12+C16+C18+C20</f>
        <v>134717210</v>
      </c>
      <c r="D9" s="20">
        <f>+D10+D12+D16+D18+D20</f>
        <v>139576385.12</v>
      </c>
      <c r="E9" s="11" t="s">
        <v>5</v>
      </c>
      <c r="F9" s="21">
        <f>+F10+F12</f>
        <v>150160574</v>
      </c>
      <c r="G9" s="21">
        <f>+G10+G12</f>
        <v>133997742.12</v>
      </c>
    </row>
    <row r="10" spans="1:7" ht="17.100000000000001" customHeight="1" x14ac:dyDescent="0.25">
      <c r="A10" s="16"/>
      <c r="B10" s="11" t="s">
        <v>32</v>
      </c>
      <c r="C10" s="20">
        <f>+C11</f>
        <v>82169763</v>
      </c>
      <c r="D10" s="20">
        <f>+D11</f>
        <v>84757628.950000003</v>
      </c>
      <c r="E10" s="11" t="s">
        <v>15</v>
      </c>
      <c r="F10" s="21">
        <f>+F11</f>
        <v>83184304</v>
      </c>
      <c r="G10" s="21">
        <f>+G11</f>
        <v>79059745.219999999</v>
      </c>
    </row>
    <row r="11" spans="1:7" ht="17.100000000000001" customHeight="1" x14ac:dyDescent="0.25">
      <c r="A11" s="16"/>
      <c r="B11" s="12" t="s">
        <v>16</v>
      </c>
      <c r="C11" s="22">
        <v>82169763</v>
      </c>
      <c r="D11" s="22">
        <v>84757628.950000003</v>
      </c>
      <c r="E11" s="12" t="s">
        <v>17</v>
      </c>
      <c r="F11" s="23">
        <v>83184304</v>
      </c>
      <c r="G11" s="23">
        <v>79059745.219999999</v>
      </c>
    </row>
    <row r="12" spans="1:7" ht="17.100000000000001" customHeight="1" x14ac:dyDescent="0.25">
      <c r="A12" s="16"/>
      <c r="B12" s="11" t="s">
        <v>18</v>
      </c>
      <c r="C12" s="20">
        <f>+C13+C14+C15</f>
        <v>5007500</v>
      </c>
      <c r="D12" s="20">
        <f>+D13+D14+D15</f>
        <v>5291963.51</v>
      </c>
      <c r="E12" s="11" t="s">
        <v>19</v>
      </c>
      <c r="F12" s="21">
        <f>+F13+F14</f>
        <v>66976270</v>
      </c>
      <c r="G12" s="24">
        <f>+G13+G14</f>
        <v>54937996.900000006</v>
      </c>
    </row>
    <row r="13" spans="1:7" ht="17.100000000000001" customHeight="1" x14ac:dyDescent="0.25">
      <c r="A13" s="16"/>
      <c r="B13" s="12" t="s">
        <v>20</v>
      </c>
      <c r="C13" s="22">
        <f>7000+500</f>
        <v>7500</v>
      </c>
      <c r="D13" s="22">
        <f>13435.92+2178</f>
        <v>15613.92</v>
      </c>
      <c r="E13" s="12" t="s">
        <v>28</v>
      </c>
      <c r="F13" s="23">
        <v>2415350</v>
      </c>
      <c r="G13" s="19">
        <v>2491542.63</v>
      </c>
    </row>
    <row r="14" spans="1:7" ht="17.100000000000001" customHeight="1" x14ac:dyDescent="0.25">
      <c r="A14" s="16"/>
      <c r="B14" s="12" t="s">
        <v>21</v>
      </c>
      <c r="C14" s="22">
        <v>5000000</v>
      </c>
      <c r="D14" s="22">
        <v>5276349.59</v>
      </c>
      <c r="E14" s="12" t="s">
        <v>17</v>
      </c>
      <c r="F14" s="23">
        <f>20389979+1117950+43052991</f>
        <v>64560920</v>
      </c>
      <c r="G14" s="23">
        <f>16584185.91+930077.16+34932191.2</f>
        <v>52446454.270000003</v>
      </c>
    </row>
    <row r="15" spans="1:7" ht="17.100000000000001" customHeight="1" x14ac:dyDescent="0.25">
      <c r="A15" s="16"/>
      <c r="B15" s="12"/>
      <c r="C15" s="22"/>
      <c r="D15" s="22"/>
      <c r="E15" s="12"/>
      <c r="F15" s="23"/>
      <c r="G15" s="23"/>
    </row>
    <row r="16" spans="1:7" ht="17.100000000000001" customHeight="1" x14ac:dyDescent="0.25">
      <c r="A16" s="16"/>
      <c r="B16" s="11" t="s">
        <v>22</v>
      </c>
      <c r="C16" s="20">
        <f>+C17</f>
        <v>45645444</v>
      </c>
      <c r="D16" s="20">
        <f>+D17</f>
        <v>47697352.350000001</v>
      </c>
      <c r="E16" s="12"/>
      <c r="F16" s="23"/>
      <c r="G16" s="19"/>
    </row>
    <row r="17" spans="1:9" ht="17.100000000000001" customHeight="1" x14ac:dyDescent="0.25">
      <c r="A17" s="16"/>
      <c r="B17" s="12" t="s">
        <v>29</v>
      </c>
      <c r="C17" s="22">
        <v>45645444</v>
      </c>
      <c r="D17" s="18">
        <v>47697352.350000001</v>
      </c>
      <c r="E17" s="12"/>
      <c r="F17" s="23"/>
      <c r="G17" s="19"/>
    </row>
    <row r="18" spans="1:9" ht="17.100000000000001" customHeight="1" x14ac:dyDescent="0.25">
      <c r="A18" s="16"/>
      <c r="B18" s="11" t="s">
        <v>30</v>
      </c>
      <c r="C18" s="25">
        <f>+C19</f>
        <v>1884503</v>
      </c>
      <c r="D18" s="25">
        <f>+D19</f>
        <v>1815957.22</v>
      </c>
      <c r="E18" s="11"/>
      <c r="F18" s="21"/>
      <c r="G18" s="24"/>
    </row>
    <row r="19" spans="1:9" ht="17.100000000000001" customHeight="1" x14ac:dyDescent="0.25">
      <c r="A19" s="16"/>
      <c r="B19" s="12" t="s">
        <v>31</v>
      </c>
      <c r="C19" s="22">
        <v>1884503</v>
      </c>
      <c r="D19" s="22">
        <v>1815957.22</v>
      </c>
      <c r="E19" s="26"/>
      <c r="F19" s="27"/>
      <c r="G19" s="27"/>
    </row>
    <row r="20" spans="1:9" ht="17.100000000000001" customHeight="1" x14ac:dyDescent="0.25">
      <c r="A20" s="16"/>
      <c r="B20" s="11" t="s">
        <v>23</v>
      </c>
      <c r="C20" s="20">
        <f>+C21</f>
        <v>10000</v>
      </c>
      <c r="D20" s="20">
        <f>+D21</f>
        <v>13483.09</v>
      </c>
      <c r="E20" s="26"/>
      <c r="F20" s="27"/>
      <c r="G20" s="27"/>
    </row>
    <row r="21" spans="1:9" ht="17.100000000000001" customHeight="1" x14ac:dyDescent="0.25">
      <c r="A21" s="16"/>
      <c r="B21" s="12" t="s">
        <v>24</v>
      </c>
      <c r="C21" s="22">
        <v>10000</v>
      </c>
      <c r="D21" s="22">
        <v>13483.09</v>
      </c>
      <c r="E21" s="26"/>
      <c r="F21" s="27"/>
      <c r="G21" s="27"/>
    </row>
    <row r="22" spans="1:9" ht="17.100000000000001" customHeight="1" x14ac:dyDescent="0.25">
      <c r="A22" s="16"/>
      <c r="B22" s="12"/>
      <c r="C22" s="22"/>
      <c r="D22" s="22"/>
      <c r="E22" s="26"/>
      <c r="F22" s="27"/>
      <c r="G22" s="27"/>
    </row>
    <row r="23" spans="1:9" ht="17.100000000000001" customHeight="1" x14ac:dyDescent="0.25">
      <c r="A23" s="16"/>
      <c r="B23" s="11" t="s">
        <v>6</v>
      </c>
      <c r="C23" s="20">
        <f>+C24</f>
        <v>0</v>
      </c>
      <c r="D23" s="20">
        <f>+D24</f>
        <v>25790</v>
      </c>
      <c r="E23" s="10" t="s">
        <v>7</v>
      </c>
      <c r="F23" s="21">
        <f>+F24</f>
        <v>10964152</v>
      </c>
      <c r="G23" s="21">
        <f>+G24</f>
        <v>3627006.53</v>
      </c>
    </row>
    <row r="24" spans="1:9" ht="17.100000000000001" customHeight="1" x14ac:dyDescent="0.25">
      <c r="A24" s="16"/>
      <c r="B24" s="11" t="s">
        <v>33</v>
      </c>
      <c r="C24" s="20">
        <f>+C25</f>
        <v>0</v>
      </c>
      <c r="D24" s="20">
        <f>+D25</f>
        <v>25790</v>
      </c>
      <c r="E24" s="11" t="s">
        <v>25</v>
      </c>
      <c r="F24" s="21">
        <f>+F25</f>
        <v>10964152</v>
      </c>
      <c r="G24" s="21">
        <f>+G25</f>
        <v>3627006.53</v>
      </c>
    </row>
    <row r="25" spans="1:9" ht="17.100000000000001" customHeight="1" x14ac:dyDescent="0.25">
      <c r="A25" s="16"/>
      <c r="B25" s="12" t="s">
        <v>34</v>
      </c>
      <c r="C25" s="22">
        <v>0</v>
      </c>
      <c r="D25" s="22">
        <v>25790</v>
      </c>
      <c r="E25" s="12" t="s">
        <v>17</v>
      </c>
      <c r="F25" s="23">
        <v>10964152</v>
      </c>
      <c r="G25" s="23">
        <v>3627006.53</v>
      </c>
    </row>
    <row r="26" spans="1:9" ht="17.100000000000001" customHeight="1" x14ac:dyDescent="0.25">
      <c r="A26" s="16"/>
      <c r="B26" s="12"/>
      <c r="C26" s="22"/>
      <c r="D26" s="22"/>
      <c r="E26" s="12"/>
      <c r="F26" s="23"/>
      <c r="G26" s="23"/>
    </row>
    <row r="27" spans="1:9" ht="17.100000000000001" customHeight="1" x14ac:dyDescent="0.25">
      <c r="A27" s="16"/>
      <c r="B27" s="10" t="s">
        <v>36</v>
      </c>
      <c r="C27" s="28">
        <f>+C9+C23</f>
        <v>134717210</v>
      </c>
      <c r="D27" s="28">
        <f>+D9+D23</f>
        <v>139602175.12</v>
      </c>
      <c r="E27" s="10" t="s">
        <v>36</v>
      </c>
      <c r="F27" s="21">
        <f>+F23+F9</f>
        <v>161124726</v>
      </c>
      <c r="G27" s="21">
        <f>+G23+G9</f>
        <v>137624748.65000001</v>
      </c>
    </row>
    <row r="28" spans="1:9" ht="17.100000000000001" customHeight="1" x14ac:dyDescent="0.25">
      <c r="A28" s="16"/>
      <c r="B28" s="11"/>
      <c r="C28" s="28"/>
      <c r="D28" s="28"/>
      <c r="E28" s="34"/>
      <c r="F28" s="23"/>
      <c r="G28" s="23"/>
      <c r="I28" s="33"/>
    </row>
    <row r="29" spans="1:9" ht="17.100000000000001" customHeight="1" thickBot="1" x14ac:dyDescent="0.3">
      <c r="A29" s="16"/>
      <c r="B29" s="11" t="s">
        <v>8</v>
      </c>
      <c r="C29" s="28">
        <v>26407516</v>
      </c>
      <c r="D29" s="29"/>
      <c r="E29" s="34" t="s">
        <v>35</v>
      </c>
      <c r="F29" s="23"/>
      <c r="G29" s="23">
        <f>+D27-G27</f>
        <v>1977426.4699999988</v>
      </c>
      <c r="I29" s="33"/>
    </row>
    <row r="30" spans="1:9" ht="17.100000000000001" customHeight="1" thickBot="1" x14ac:dyDescent="0.3">
      <c r="B30" s="13" t="s">
        <v>26</v>
      </c>
      <c r="C30" s="30">
        <f>+C29+C9+C23</f>
        <v>161124726</v>
      </c>
      <c r="D30" s="30">
        <f>+D23+D9</f>
        <v>139602175.12</v>
      </c>
      <c r="E30" s="14" t="s">
        <v>27</v>
      </c>
      <c r="F30" s="31">
        <f>+F23+F9</f>
        <v>161124726</v>
      </c>
      <c r="G30" s="32">
        <f>+G27+G29</f>
        <v>139602175.12</v>
      </c>
    </row>
    <row r="31" spans="1:9" x14ac:dyDescent="0.25">
      <c r="B31" s="15"/>
    </row>
    <row r="33" spans="5:5" x14ac:dyDescent="0.25">
      <c r="E33" s="33">
        <f>+C30-F30</f>
        <v>0</v>
      </c>
    </row>
  </sheetData>
  <mergeCells count="5">
    <mergeCell ref="B1:G1"/>
    <mergeCell ref="B2:G2"/>
    <mergeCell ref="B5:G5"/>
    <mergeCell ref="B6:D6"/>
    <mergeCell ref="E6:G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4º Tri </vt:lpstr>
      <vt:lpstr>'4º Tri 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cp:lastPrinted>2017-05-26T13:43:40Z</cp:lastPrinted>
  <dcterms:created xsi:type="dcterms:W3CDTF">2017-05-25T18:15:34Z</dcterms:created>
  <dcterms:modified xsi:type="dcterms:W3CDTF">2022-07-29T20:32:10Z</dcterms:modified>
</cp:coreProperties>
</file>