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enacgo.sharepoint.com/sites/Arquivos/DPF/SOAF/SESC/Portal da Transparencia/2024/ORC Retif/"/>
    </mc:Choice>
  </mc:AlternateContent>
  <xr:revisionPtr revIDLastSave="10" documentId="13_ncr:1_{98A267CF-2F2B-4D41-8B91-F64C83F8AA7C}" xr6:coauthVersionLast="47" xr6:coauthVersionMax="47" xr10:uidLastSave="{B03A5ED6-CC03-497F-B267-E614573EE639}"/>
  <bookViews>
    <workbookView xWindow="-120" yWindow="-120" windowWidth="29040" windowHeight="15720" xr2:uid="{00000000-000D-0000-FFFF-FFFF00000000}"/>
  </bookViews>
  <sheets>
    <sheet name="Despesas" sheetId="1" r:id="rId1"/>
  </sheets>
  <definedNames>
    <definedName name="_xlnm._FilterDatabase" localSheetId="0" hidden="1">Despesas!$B$8:$F$82</definedName>
    <definedName name="_xlnm.Print_Area" localSheetId="0">Despesas!$B$1:$F$82</definedName>
    <definedName name="_xlnm.Print_Titles" localSheetId="0">Despesas!$1:$8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2" i="1" l="1"/>
  <c r="E64" i="1"/>
  <c r="E55" i="1"/>
  <c r="E45" i="1"/>
  <c r="E32" i="1"/>
  <c r="E21" i="1"/>
  <c r="F16" i="1"/>
  <c r="E9" i="1"/>
  <c r="D55" i="1"/>
  <c r="D45" i="1"/>
  <c r="D32" i="1"/>
  <c r="D21" i="1"/>
  <c r="D64" i="1"/>
  <c r="D9" i="1"/>
  <c r="D82" i="1" s="1"/>
  <c r="F80" i="1" s="1"/>
  <c r="F9" i="1" l="1"/>
  <c r="F14" i="1"/>
  <c r="F57" i="1"/>
  <c r="F58" i="1"/>
  <c r="F35" i="1"/>
  <c r="F11" i="1"/>
  <c r="F12" i="1"/>
  <c r="F61" i="1"/>
  <c r="F38" i="1"/>
  <c r="F39" i="1"/>
  <c r="F64" i="1"/>
  <c r="F67" i="1"/>
  <c r="F33" i="1"/>
  <c r="F81" i="1"/>
  <c r="F34" i="1"/>
  <c r="F10" i="1"/>
  <c r="F59" i="1"/>
  <c r="F36" i="1"/>
  <c r="F60" i="1"/>
  <c r="F37" i="1"/>
  <c r="F13" i="1"/>
  <c r="F62" i="1"/>
  <c r="F63" i="1"/>
  <c r="F15" i="1"/>
  <c r="F40" i="1"/>
  <c r="F17" i="1"/>
  <c r="F41" i="1"/>
  <c r="F65" i="1"/>
  <c r="F18" i="1"/>
  <c r="F42" i="1"/>
  <c r="F66" i="1"/>
  <c r="F19" i="1"/>
  <c r="F43" i="1"/>
  <c r="F20" i="1"/>
  <c r="F44" i="1"/>
  <c r="F68" i="1"/>
  <c r="F21" i="1"/>
  <c r="F45" i="1"/>
  <c r="F69" i="1"/>
  <c r="F22" i="1"/>
  <c r="F46" i="1"/>
  <c r="F70" i="1"/>
  <c r="F23" i="1"/>
  <c r="F47" i="1"/>
  <c r="F71" i="1"/>
  <c r="F24" i="1"/>
  <c r="F48" i="1"/>
  <c r="F72" i="1"/>
  <c r="F25" i="1"/>
  <c r="F49" i="1"/>
  <c r="F73" i="1"/>
  <c r="F26" i="1"/>
  <c r="F50" i="1"/>
  <c r="F74" i="1"/>
  <c r="F27" i="1"/>
  <c r="F51" i="1"/>
  <c r="F75" i="1"/>
  <c r="F28" i="1"/>
  <c r="F52" i="1"/>
  <c r="F76" i="1"/>
  <c r="F29" i="1"/>
  <c r="F53" i="1"/>
  <c r="F77" i="1"/>
  <c r="F30" i="1"/>
  <c r="F54" i="1"/>
  <c r="F78" i="1"/>
  <c r="F31" i="1"/>
  <c r="F55" i="1"/>
  <c r="F79" i="1"/>
  <c r="F32" i="1"/>
  <c r="F56" i="1"/>
  <c r="F82" i="1" l="1"/>
</calcChain>
</file>

<file path=xl/sharedStrings.xml><?xml version="1.0" encoding="utf-8"?>
<sst xmlns="http://schemas.openxmlformats.org/spreadsheetml/2006/main" count="156" uniqueCount="126">
  <si>
    <t>Código</t>
  </si>
  <si>
    <t>Especificação</t>
  </si>
  <si>
    <t xml:space="preserve">TOTAL </t>
  </si>
  <si>
    <t xml:space="preserve">Prevista em R$ </t>
  </si>
  <si>
    <t>Despesas por finalidade/Programa de Trabalho</t>
  </si>
  <si>
    <t>01</t>
  </si>
  <si>
    <t>Educação</t>
  </si>
  <si>
    <t>02</t>
  </si>
  <si>
    <t>Saúde</t>
  </si>
  <si>
    <t>03</t>
  </si>
  <si>
    <t>Cultura</t>
  </si>
  <si>
    <t>04</t>
  </si>
  <si>
    <t>Lazer</t>
  </si>
  <si>
    <t>05</t>
  </si>
  <si>
    <t>Assistência</t>
  </si>
  <si>
    <t>06</t>
  </si>
  <si>
    <t>Administração</t>
  </si>
  <si>
    <t>Educação Infantil</t>
  </si>
  <si>
    <t>Ensino Fundamental</t>
  </si>
  <si>
    <t>Ensino Médio</t>
  </si>
  <si>
    <t>Educação Complementar</t>
  </si>
  <si>
    <t>Nutrição</t>
  </si>
  <si>
    <t>Saúde Bucal</t>
  </si>
  <si>
    <t>Educação em Saúde</t>
  </si>
  <si>
    <t>Cuidado Terapêutico</t>
  </si>
  <si>
    <t>Artes Cênicas</t>
  </si>
  <si>
    <t>Artes Visuais</t>
  </si>
  <si>
    <t>Música</t>
  </si>
  <si>
    <t>Literatura</t>
  </si>
  <si>
    <t>Audiovisual</t>
  </si>
  <si>
    <t>Biblioteca</t>
  </si>
  <si>
    <t>Desenvolvimento Físico-Esportivo</t>
  </si>
  <si>
    <t>Recreação</t>
  </si>
  <si>
    <t>Turismo Social</t>
  </si>
  <si>
    <t>Segurança Alimentar e Apoio Social</t>
  </si>
  <si>
    <t>Trabalho Social com Grupos</t>
  </si>
  <si>
    <t>Deliberação</t>
  </si>
  <si>
    <t>Administração de Pessoal</t>
  </si>
  <si>
    <t>Logística e Patrimônio</t>
  </si>
  <si>
    <t>Gestão de Tecnologia da Informação e Telecomunicação</t>
  </si>
  <si>
    <t>Programação e Avaliação</t>
  </si>
  <si>
    <t>Serviços Financeiros</t>
  </si>
  <si>
    <t>Controladoria, Auditoria e Fiscalização</t>
  </si>
  <si>
    <t>Relacionamento com Clientes</t>
  </si>
  <si>
    <t>Serviços Jurídicos</t>
  </si>
  <si>
    <t>Comunicação Institucional</t>
  </si>
  <si>
    <t>Infraestrutura, Operações e Serviços</t>
  </si>
  <si>
    <t>Pesquisas e Estudos Especializados</t>
  </si>
  <si>
    <t>Direção, Coordenação e Supervisão</t>
  </si>
  <si>
    <t>Cooperação Financeira</t>
  </si>
  <si>
    <t>Cooperação Técnica</t>
  </si>
  <si>
    <t>Capacitação e Desenvolvimento de Pessoas</t>
  </si>
  <si>
    <t>Implantação, Ampliação e Modernização de Unidades Físicas</t>
  </si>
  <si>
    <t>Serviço Social do Comércio – Sesc</t>
  </si>
  <si>
    <t>Departamento Regional Goiás</t>
  </si>
  <si>
    <t>%</t>
  </si>
  <si>
    <t>01.011</t>
  </si>
  <si>
    <t>01.012</t>
  </si>
  <si>
    <t>01.013</t>
  </si>
  <si>
    <t>01.014</t>
  </si>
  <si>
    <t>01.901</t>
  </si>
  <si>
    <t>01.902</t>
  </si>
  <si>
    <t>01.905</t>
  </si>
  <si>
    <t>01.906</t>
  </si>
  <si>
    <t>01.908</t>
  </si>
  <si>
    <t>01.909</t>
  </si>
  <si>
    <t>02.021</t>
  </si>
  <si>
    <t>02.022</t>
  </si>
  <si>
    <t>02.023</t>
  </si>
  <si>
    <t>02.024</t>
  </si>
  <si>
    <t>02.901</t>
  </si>
  <si>
    <t>02.902</t>
  </si>
  <si>
    <t>02.905</t>
  </si>
  <si>
    <t>02.906</t>
  </si>
  <si>
    <t>02.908</t>
  </si>
  <si>
    <t>02.909</t>
  </si>
  <si>
    <t>03.031</t>
  </si>
  <si>
    <t>03.032</t>
  </si>
  <si>
    <t>03.033</t>
  </si>
  <si>
    <t>03.034</t>
  </si>
  <si>
    <t>03.035</t>
  </si>
  <si>
    <t>03.036</t>
  </si>
  <si>
    <t>03.901</t>
  </si>
  <si>
    <t>03.902</t>
  </si>
  <si>
    <t>03.905</t>
  </si>
  <si>
    <t>03.906</t>
  </si>
  <si>
    <t>03.908</t>
  </si>
  <si>
    <t>03.909</t>
  </si>
  <si>
    <t>04.041</t>
  </si>
  <si>
    <t>04.042</t>
  </si>
  <si>
    <t>04.043</t>
  </si>
  <si>
    <t>04.901</t>
  </si>
  <si>
    <t>04.902</t>
  </si>
  <si>
    <t>04.905</t>
  </si>
  <si>
    <t>04.906</t>
  </si>
  <si>
    <t>04.908</t>
  </si>
  <si>
    <t>04.909</t>
  </si>
  <si>
    <t>05.052</t>
  </si>
  <si>
    <t>05.053</t>
  </si>
  <si>
    <t>05.901</t>
  </si>
  <si>
    <t>05.902</t>
  </si>
  <si>
    <t>05.905</t>
  </si>
  <si>
    <t>05.906</t>
  </si>
  <si>
    <t>05.908</t>
  </si>
  <si>
    <t>05.909</t>
  </si>
  <si>
    <t>06.061</t>
  </si>
  <si>
    <t>06.062</t>
  </si>
  <si>
    <t>06.063</t>
  </si>
  <si>
    <t>06.064</t>
  </si>
  <si>
    <t>06.065</t>
  </si>
  <si>
    <t>06.066</t>
  </si>
  <si>
    <t>06.067</t>
  </si>
  <si>
    <t>06.068</t>
  </si>
  <si>
    <t>06.610</t>
  </si>
  <si>
    <t>06.901</t>
  </si>
  <si>
    <t>06.902</t>
  </si>
  <si>
    <t>06.903</t>
  </si>
  <si>
    <t>06.905</t>
  </si>
  <si>
    <t>06.906</t>
  </si>
  <si>
    <t>06.907</t>
  </si>
  <si>
    <t>06.908</t>
  </si>
  <si>
    <t>06.909</t>
  </si>
  <si>
    <t xml:space="preserve">Retificado em R$ </t>
  </si>
  <si>
    <t>RETIFICATIVO DO ORÇAMENTO PROGRAMA</t>
  </si>
  <si>
    <t>01.904</t>
  </si>
  <si>
    <t>Desenvolvimento de Projetos-Piloto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</si>
</sst>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theme="0" tint="-0.14996795556505021"/>
      </bottom>
      <diagonal/>
    </border>
    <border>
      <left style="thin">
        <color indexed="64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indexed="64"/>
      </right>
      <top/>
      <bottom style="hair">
        <color theme="0" tint="-0.14996795556505021"/>
      </bottom>
      <diagonal/>
    </border>
    <border>
      <left/>
      <right style="thin">
        <color indexed="64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2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vertical="center"/>
    </xf>
    <xf numFmtId="0" fontId="0" fillId="2" borderId="0" xfId="0" applyFont="1" applyFill="1"/>
    <xf numFmtId="0" fontId="3" fillId="2" borderId="0" xfId="0" applyFont="1" applyFill="1" applyAlignment="1">
      <alignment vertical="center"/>
    </xf>
    <xf numFmtId="0" fontId="3" fillId="2" borderId="0" xfId="0" applyFont="1" applyFill="1"/>
    <xf numFmtId="0" fontId="3" fillId="2" borderId="0" xfId="0" applyFont="1" applyFill="1" applyAlignment="1">
      <alignment horizontal="center" vertical="center"/>
    </xf>
    <xf numFmtId="0" fontId="8" fillId="2" borderId="0" xfId="0" applyFont="1" applyFill="1"/>
    <xf numFmtId="0" fontId="8" fillId="2" borderId="0" xfId="0" applyFont="1" applyFill="1" applyBorder="1" applyAlignment="1">
      <alignment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6" fillId="2" borderId="5" xfId="0" quotePrefix="1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vertical="center" wrapText="1"/>
    </xf>
    <xf numFmtId="0" fontId="6" fillId="2" borderId="10" xfId="0" quotePrefix="1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horizontal="center" vertical="center" wrapText="1"/>
    </xf>
    <xf numFmtId="4" fontId="3" fillId="3" borderId="3" xfId="0" applyNumberFormat="1" applyFont="1" applyFill="1" applyBorder="1" applyAlignment="1">
      <alignment horizontal="center" vertical="center" wrapText="1"/>
    </xf>
    <xf numFmtId="43" fontId="8" fillId="2" borderId="0" xfId="0" applyNumberFormat="1" applyFont="1" applyFill="1"/>
    <xf numFmtId="43" fontId="8" fillId="2" borderId="1" xfId="0" applyNumberFormat="1" applyFont="1" applyFill="1" applyBorder="1" applyAlignment="1">
      <alignment vertical="center" wrapText="1"/>
    </xf>
    <xf numFmtId="43" fontId="8" fillId="2" borderId="0" xfId="0" applyNumberFormat="1" applyFont="1" applyFill="1" applyBorder="1" applyAlignment="1">
      <alignment horizontal="right" vertical="center" wrapText="1"/>
    </xf>
    <xf numFmtId="43" fontId="3" fillId="3" borderId="3" xfId="0" applyNumberFormat="1" applyFont="1" applyFill="1" applyBorder="1" applyAlignment="1">
      <alignment horizontal="center" vertical="center" wrapText="1"/>
    </xf>
    <xf numFmtId="43" fontId="7" fillId="2" borderId="9" xfId="2" applyNumberFormat="1" applyFont="1" applyFill="1" applyBorder="1" applyAlignment="1">
      <alignment horizontal="right" vertical="center" wrapText="1"/>
    </xf>
    <xf numFmtId="43" fontId="7" fillId="2" borderId="11" xfId="2" applyNumberFormat="1" applyFont="1" applyFill="1" applyBorder="1" applyAlignment="1">
      <alignment horizontal="right" vertical="center" wrapText="1"/>
    </xf>
    <xf numFmtId="43" fontId="5" fillId="3" borderId="3" xfId="2" applyNumberFormat="1" applyFont="1" applyFill="1" applyBorder="1" applyAlignment="1">
      <alignment horizontal="right" vertical="center" wrapText="1"/>
    </xf>
    <xf numFmtId="43" fontId="1" fillId="2" borderId="0" xfId="0" applyNumberFormat="1" applyFont="1" applyFill="1" applyAlignment="1">
      <alignment vertical="center" wrapText="1"/>
    </xf>
    <xf numFmtId="43" fontId="0" fillId="2" borderId="0" xfId="0" applyNumberFormat="1" applyFill="1"/>
    <xf numFmtId="43" fontId="0" fillId="2" borderId="0" xfId="1" applyNumberFormat="1" applyFont="1" applyFill="1"/>
    <xf numFmtId="0" fontId="5" fillId="3" borderId="4" xfId="0" quotePrefix="1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vertical="center" wrapText="1"/>
    </xf>
    <xf numFmtId="43" fontId="4" fillId="3" borderId="8" xfId="2" applyNumberFormat="1" applyFont="1" applyFill="1" applyBorder="1" applyAlignment="1">
      <alignment horizontal="right" vertical="center" wrapText="1"/>
    </xf>
    <xf numFmtId="0" fontId="5" fillId="3" borderId="5" xfId="0" quotePrefix="1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vertical="center" wrapText="1"/>
    </xf>
    <xf numFmtId="43" fontId="4" fillId="3" borderId="9" xfId="2" applyNumberFormat="1" applyFont="1" applyFill="1" applyBorder="1" applyAlignment="1">
      <alignment horizontal="right" vertical="center" wrapText="1"/>
    </xf>
    <xf numFmtId="0" fontId="8" fillId="2" borderId="0" xfId="0" applyFont="1" applyFill="1" applyAlignment="1">
      <alignment horizontal="right"/>
    </xf>
    <xf numFmtId="10" fontId="4" fillId="3" borderId="6" xfId="3" applyNumberFormat="1" applyFont="1" applyFill="1" applyBorder="1" applyAlignment="1">
      <alignment horizontal="right" vertical="center" wrapText="1"/>
    </xf>
    <xf numFmtId="10" fontId="7" fillId="2" borderId="7" xfId="3" applyNumberFormat="1" applyFont="1" applyFill="1" applyBorder="1" applyAlignment="1">
      <alignment horizontal="right" vertical="center" wrapText="1"/>
    </xf>
    <xf numFmtId="10" fontId="4" fillId="3" borderId="7" xfId="3" applyNumberFormat="1" applyFont="1" applyFill="1" applyBorder="1" applyAlignment="1">
      <alignment horizontal="right" vertical="center" wrapText="1"/>
    </xf>
    <xf numFmtId="10" fontId="7" fillId="2" borderId="12" xfId="3" applyNumberFormat="1" applyFont="1" applyFill="1" applyBorder="1" applyAlignment="1">
      <alignment horizontal="right" vertical="center" wrapText="1"/>
    </xf>
    <xf numFmtId="9" fontId="5" fillId="3" borderId="3" xfId="3" applyFont="1" applyFill="1" applyBorder="1" applyAlignment="1">
      <alignment horizontal="right" vertical="center" wrapText="1"/>
    </xf>
    <xf numFmtId="0" fontId="0" fillId="2" borderId="0" xfId="0" applyFill="1" applyAlignment="1">
      <alignment horizontal="right"/>
    </xf>
    <xf numFmtId="43" fontId="8" fillId="2" borderId="0" xfId="0" applyNumberFormat="1" applyFont="1" applyFill="1" applyBorder="1" applyAlignment="1">
      <alignment vertical="center" wrapText="1"/>
    </xf>
    <xf numFmtId="43" fontId="4" fillId="3" borderId="6" xfId="2" applyNumberFormat="1" applyFont="1" applyFill="1" applyBorder="1" applyAlignment="1">
      <alignment horizontal="right" vertical="center" wrapText="1"/>
    </xf>
    <xf numFmtId="43" fontId="7" fillId="2" borderId="7" xfId="2" applyNumberFormat="1" applyFont="1" applyFill="1" applyBorder="1" applyAlignment="1">
      <alignment horizontal="right" vertical="center" wrapText="1"/>
    </xf>
    <xf numFmtId="43" fontId="4" fillId="3" borderId="7" xfId="2" applyNumberFormat="1" applyFont="1" applyFill="1" applyBorder="1" applyAlignment="1">
      <alignment horizontal="right" vertical="center" wrapText="1"/>
    </xf>
    <xf numFmtId="43" fontId="7" fillId="2" borderId="12" xfId="2" applyNumberFormat="1" applyFont="1" applyFill="1" applyBorder="1" applyAlignment="1">
      <alignment horizontal="right" vertical="center" wrapText="1"/>
    </xf>
    <xf numFmtId="0" fontId="5" fillId="3" borderId="3" xfId="0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43" fontId="7" fillId="0" borderId="9" xfId="2" applyNumberFormat="1" applyFont="1" applyFill="1" applyBorder="1" applyAlignment="1">
      <alignment horizontal="right" vertical="center" wrapText="1"/>
    </xf>
    <xf numFmtId="4" fontId="10" fillId="0" borderId="9" xfId="0" applyNumberFormat="1" applyFont="1" applyFill="1" applyBorder="1" applyAlignment="1">
      <alignment horizontal="right" vertical="top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87"/>
  <sheetViews>
    <sheetView tabSelected="1" topLeftCell="A64" zoomScale="127" zoomScaleNormal="127" workbookViewId="0">
      <selection activeCell="H13" sqref="H13"/>
    </sheetView>
  </sheetViews>
  <sheetFormatPr defaultColWidth="9.140625" defaultRowHeight="15" x14ac:dyDescent="0.25"/>
  <cols>
    <col min="1" max="1" width="9.140625" style="1"/>
    <col min="2" max="2" width="10.28515625" style="1" customWidth="1"/>
    <col min="3" max="3" width="56.7109375" style="1" bestFit="1" customWidth="1"/>
    <col min="4" max="4" width="18.7109375" style="25" hidden="1" customWidth="1"/>
    <col min="5" max="5" width="18.7109375" style="25" customWidth="1"/>
    <col min="6" max="6" width="9.140625" style="39" customWidth="1"/>
    <col min="7" max="16384" width="9.140625" style="1"/>
  </cols>
  <sheetData>
    <row r="1" spans="2:6" x14ac:dyDescent="0.25">
      <c r="B1" s="46" t="s">
        <v>123</v>
      </c>
      <c r="C1" s="46"/>
      <c r="D1" s="46"/>
      <c r="E1" s="46"/>
      <c r="F1" s="46"/>
    </row>
    <row r="2" spans="2:6" x14ac:dyDescent="0.25">
      <c r="B2" s="46">
        <v>2024</v>
      </c>
      <c r="C2" s="46"/>
      <c r="D2" s="46"/>
      <c r="E2" s="46"/>
      <c r="F2" s="46"/>
    </row>
    <row r="3" spans="2:6" x14ac:dyDescent="0.25">
      <c r="B3" s="7"/>
      <c r="C3" s="8"/>
      <c r="D3" s="17"/>
      <c r="E3" s="17"/>
      <c r="F3" s="33"/>
    </row>
    <row r="4" spans="2:6" ht="14.25" customHeight="1" thickBot="1" x14ac:dyDescent="0.3">
      <c r="B4" s="5" t="s">
        <v>53</v>
      </c>
      <c r="C4" s="6"/>
      <c r="D4" s="17"/>
      <c r="E4" s="17"/>
      <c r="F4" s="33"/>
    </row>
    <row r="5" spans="2:6" ht="14.25" customHeight="1" thickBot="1" x14ac:dyDescent="0.3">
      <c r="B5" s="48" t="s">
        <v>54</v>
      </c>
      <c r="C5" s="49"/>
      <c r="D5" s="18"/>
      <c r="E5" s="40"/>
      <c r="F5" s="33"/>
    </row>
    <row r="6" spans="2:6" ht="14.25" customHeight="1" x14ac:dyDescent="0.25">
      <c r="B6" s="47" t="s">
        <v>4</v>
      </c>
      <c r="C6" s="47"/>
      <c r="D6" s="47"/>
      <c r="E6" s="47"/>
      <c r="F6" s="47"/>
    </row>
    <row r="7" spans="2:6" ht="9" customHeight="1" x14ac:dyDescent="0.25">
      <c r="B7" s="9"/>
      <c r="C7" s="10"/>
      <c r="D7" s="19"/>
      <c r="E7" s="19"/>
      <c r="F7" s="33"/>
    </row>
    <row r="8" spans="2:6" ht="15" customHeight="1" x14ac:dyDescent="0.25">
      <c r="B8" s="15" t="s">
        <v>0</v>
      </c>
      <c r="C8" s="15" t="s">
        <v>1</v>
      </c>
      <c r="D8" s="20" t="s">
        <v>3</v>
      </c>
      <c r="E8" s="20" t="s">
        <v>122</v>
      </c>
      <c r="F8" s="16" t="s">
        <v>55</v>
      </c>
    </row>
    <row r="9" spans="2:6" ht="15" customHeight="1" x14ac:dyDescent="0.25">
      <c r="B9" s="27" t="s">
        <v>5</v>
      </c>
      <c r="C9" s="28" t="s">
        <v>6</v>
      </c>
      <c r="D9" s="29">
        <f>SUM(D10:D20)</f>
        <v>38190405</v>
      </c>
      <c r="E9" s="41">
        <f>SUM(E10:E20)</f>
        <v>45314611</v>
      </c>
      <c r="F9" s="34">
        <f>+E9/$D$82</f>
        <v>0.15850476760129842</v>
      </c>
    </row>
    <row r="10" spans="2:6" ht="15" customHeight="1" x14ac:dyDescent="0.25">
      <c r="B10" s="11" t="s">
        <v>56</v>
      </c>
      <c r="C10" s="12" t="s">
        <v>17</v>
      </c>
      <c r="D10" s="21">
        <v>6706709</v>
      </c>
      <c r="E10" s="51">
        <v>6493393</v>
      </c>
      <c r="F10" s="35">
        <f t="shared" ref="F10:F74" si="0">+E10/$D$82</f>
        <v>2.2713065955898813E-2</v>
      </c>
    </row>
    <row r="11" spans="2:6" ht="15" customHeight="1" x14ac:dyDescent="0.25">
      <c r="B11" s="11" t="s">
        <v>57</v>
      </c>
      <c r="C11" s="12" t="s">
        <v>18</v>
      </c>
      <c r="D11" s="21">
        <v>11234616</v>
      </c>
      <c r="E11" s="51">
        <v>11585169</v>
      </c>
      <c r="F11" s="35">
        <f t="shared" si="0"/>
        <v>4.0523453240429816E-2</v>
      </c>
    </row>
    <row r="12" spans="2:6" ht="15" customHeight="1" x14ac:dyDescent="0.25">
      <c r="B12" s="11" t="s">
        <v>58</v>
      </c>
      <c r="C12" s="12" t="s">
        <v>19</v>
      </c>
      <c r="D12" s="21">
        <v>5451038</v>
      </c>
      <c r="E12" s="51">
        <v>5979337</v>
      </c>
      <c r="F12" s="35">
        <f t="shared" si="0"/>
        <v>2.0914963202372957E-2</v>
      </c>
    </row>
    <row r="13" spans="2:6" ht="15" customHeight="1" x14ac:dyDescent="0.25">
      <c r="B13" s="11" t="s">
        <v>59</v>
      </c>
      <c r="C13" s="12" t="s">
        <v>20</v>
      </c>
      <c r="D13" s="21">
        <v>575859</v>
      </c>
      <c r="E13" s="51">
        <v>718258</v>
      </c>
      <c r="F13" s="35">
        <f t="shared" si="0"/>
        <v>2.5123754757107679E-3</v>
      </c>
    </row>
    <row r="14" spans="2:6" ht="15" customHeight="1" x14ac:dyDescent="0.25">
      <c r="B14" s="11" t="s">
        <v>60</v>
      </c>
      <c r="C14" s="12" t="s">
        <v>45</v>
      </c>
      <c r="D14" s="21">
        <v>1016000</v>
      </c>
      <c r="E14" s="51">
        <v>1110000</v>
      </c>
      <c r="F14" s="35">
        <f t="shared" si="0"/>
        <v>3.8826393552719948E-3</v>
      </c>
    </row>
    <row r="15" spans="2:6" ht="15" customHeight="1" x14ac:dyDescent="0.25">
      <c r="B15" s="11" t="s">
        <v>61</v>
      </c>
      <c r="C15" s="12" t="s">
        <v>46</v>
      </c>
      <c r="D15" s="21">
        <v>5026123</v>
      </c>
      <c r="E15" s="51">
        <v>6340630</v>
      </c>
      <c r="F15" s="35">
        <f t="shared" si="0"/>
        <v>2.2178720338034474E-2</v>
      </c>
    </row>
    <row r="16" spans="2:6" ht="15" customHeight="1" x14ac:dyDescent="0.25">
      <c r="B16" s="11" t="s">
        <v>124</v>
      </c>
      <c r="C16" s="12" t="s">
        <v>125</v>
      </c>
      <c r="D16" s="21">
        <v>0</v>
      </c>
      <c r="E16" s="51">
        <v>138000</v>
      </c>
      <c r="F16" s="35">
        <f t="shared" si="0"/>
        <v>4.8270651443922094E-4</v>
      </c>
    </row>
    <row r="17" spans="2:6" ht="15" customHeight="1" x14ac:dyDescent="0.25">
      <c r="B17" s="11" t="s">
        <v>62</v>
      </c>
      <c r="C17" s="12" t="s">
        <v>48</v>
      </c>
      <c r="D17" s="21">
        <v>449647</v>
      </c>
      <c r="E17" s="51">
        <v>1185955</v>
      </c>
      <c r="F17" s="35">
        <f t="shared" si="0"/>
        <v>4.1483203212446832E-3</v>
      </c>
    </row>
    <row r="18" spans="2:6" ht="15" customHeight="1" x14ac:dyDescent="0.25">
      <c r="B18" s="11" t="s">
        <v>63</v>
      </c>
      <c r="C18" s="12" t="s">
        <v>49</v>
      </c>
      <c r="D18" s="21">
        <v>0</v>
      </c>
      <c r="E18" s="50">
        <v>0</v>
      </c>
      <c r="F18" s="35">
        <f t="shared" si="0"/>
        <v>0</v>
      </c>
    </row>
    <row r="19" spans="2:6" ht="15" customHeight="1" x14ac:dyDescent="0.25">
      <c r="B19" s="11" t="s">
        <v>64</v>
      </c>
      <c r="C19" s="12" t="s">
        <v>51</v>
      </c>
      <c r="D19" s="21">
        <v>0</v>
      </c>
      <c r="E19" s="51">
        <v>10000</v>
      </c>
      <c r="F19" s="35">
        <f t="shared" si="0"/>
        <v>3.4978732930378332E-5</v>
      </c>
    </row>
    <row r="20" spans="2:6" ht="15" customHeight="1" x14ac:dyDescent="0.25">
      <c r="B20" s="11" t="s">
        <v>65</v>
      </c>
      <c r="C20" s="12" t="s">
        <v>52</v>
      </c>
      <c r="D20" s="21">
        <v>7730413</v>
      </c>
      <c r="E20" s="51">
        <v>11753869</v>
      </c>
      <c r="F20" s="35">
        <f t="shared" si="0"/>
        <v>4.1113544464965304E-2</v>
      </c>
    </row>
    <row r="21" spans="2:6" ht="15" customHeight="1" x14ac:dyDescent="0.25">
      <c r="B21" s="30" t="s">
        <v>7</v>
      </c>
      <c r="C21" s="31" t="s">
        <v>8</v>
      </c>
      <c r="D21" s="32">
        <f>SUM(D22:D31)</f>
        <v>34387303</v>
      </c>
      <c r="E21" s="43">
        <f>SUM(E22:E31)</f>
        <v>45782733</v>
      </c>
      <c r="F21" s="36">
        <f t="shared" si="0"/>
        <v>0.16014219904298188</v>
      </c>
    </row>
    <row r="22" spans="2:6" ht="15" customHeight="1" x14ac:dyDescent="0.25">
      <c r="B22" s="11" t="s">
        <v>66</v>
      </c>
      <c r="C22" s="12" t="s">
        <v>21</v>
      </c>
      <c r="D22" s="21">
        <v>26244356</v>
      </c>
      <c r="E22" s="42">
        <v>34347562</v>
      </c>
      <c r="F22" s="35">
        <f t="shared" si="0"/>
        <v>0.12014341980076114</v>
      </c>
    </row>
    <row r="23" spans="2:6" ht="15" customHeight="1" x14ac:dyDescent="0.25">
      <c r="B23" s="11" t="s">
        <v>67</v>
      </c>
      <c r="C23" s="12" t="s">
        <v>22</v>
      </c>
      <c r="D23" s="21">
        <v>6932462</v>
      </c>
      <c r="E23" s="42">
        <v>7361763</v>
      </c>
      <c r="F23" s="35">
        <f t="shared" si="0"/>
        <v>2.5750514187374077E-2</v>
      </c>
    </row>
    <row r="24" spans="2:6" ht="15" customHeight="1" x14ac:dyDescent="0.25">
      <c r="B24" s="11" t="s">
        <v>68</v>
      </c>
      <c r="C24" s="12" t="s">
        <v>23</v>
      </c>
      <c r="D24" s="21">
        <v>364384</v>
      </c>
      <c r="E24" s="42">
        <v>253462</v>
      </c>
      <c r="F24" s="35">
        <f t="shared" si="0"/>
        <v>8.865779605999552E-4</v>
      </c>
    </row>
    <row r="25" spans="2:6" ht="15" customHeight="1" x14ac:dyDescent="0.25">
      <c r="B25" s="11" t="s">
        <v>69</v>
      </c>
      <c r="C25" s="12" t="s">
        <v>24</v>
      </c>
      <c r="D25" s="21">
        <v>589273</v>
      </c>
      <c r="E25" s="42">
        <v>1124223</v>
      </c>
      <c r="F25" s="35">
        <f t="shared" si="0"/>
        <v>3.9323896071188713E-3</v>
      </c>
    </row>
    <row r="26" spans="2:6" ht="15" customHeight="1" x14ac:dyDescent="0.25">
      <c r="B26" s="11" t="s">
        <v>70</v>
      </c>
      <c r="C26" s="12" t="s">
        <v>45</v>
      </c>
      <c r="D26" s="21">
        <v>0</v>
      </c>
      <c r="E26" s="42">
        <v>500</v>
      </c>
      <c r="F26" s="35">
        <f t="shared" si="0"/>
        <v>1.7489366465189166E-6</v>
      </c>
    </row>
    <row r="27" spans="2:6" ht="15" customHeight="1" x14ac:dyDescent="0.25">
      <c r="B27" s="11" t="s">
        <v>71</v>
      </c>
      <c r="C27" s="12" t="s">
        <v>46</v>
      </c>
      <c r="D27" s="21">
        <v>3963</v>
      </c>
      <c r="E27" s="42">
        <v>869686</v>
      </c>
      <c r="F27" s="35">
        <f t="shared" si="0"/>
        <v>3.0420514327289009E-3</v>
      </c>
    </row>
    <row r="28" spans="2:6" ht="15" customHeight="1" x14ac:dyDescent="0.25">
      <c r="B28" s="11" t="s">
        <v>72</v>
      </c>
      <c r="C28" s="12" t="s">
        <v>48</v>
      </c>
      <c r="D28" s="21">
        <v>252865</v>
      </c>
      <c r="E28" s="42">
        <v>720443</v>
      </c>
      <c r="F28" s="35">
        <f t="shared" si="0"/>
        <v>2.5200183288560554E-3</v>
      </c>
    </row>
    <row r="29" spans="2:6" ht="15" customHeight="1" x14ac:dyDescent="0.25">
      <c r="B29" s="11" t="s">
        <v>73</v>
      </c>
      <c r="C29" s="12" t="s">
        <v>49</v>
      </c>
      <c r="D29" s="21">
        <v>0</v>
      </c>
      <c r="E29" s="42">
        <v>0</v>
      </c>
      <c r="F29" s="35">
        <f t="shared" si="0"/>
        <v>0</v>
      </c>
    </row>
    <row r="30" spans="2:6" ht="15" customHeight="1" x14ac:dyDescent="0.25">
      <c r="B30" s="11" t="s">
        <v>74</v>
      </c>
      <c r="C30" s="12" t="s">
        <v>51</v>
      </c>
      <c r="D30" s="21">
        <v>0</v>
      </c>
      <c r="E30" s="42">
        <v>500</v>
      </c>
      <c r="F30" s="35">
        <f t="shared" si="0"/>
        <v>1.7489366465189166E-6</v>
      </c>
    </row>
    <row r="31" spans="2:6" ht="15" customHeight="1" x14ac:dyDescent="0.25">
      <c r="B31" s="11" t="s">
        <v>75</v>
      </c>
      <c r="C31" s="12" t="s">
        <v>52</v>
      </c>
      <c r="D31" s="21">
        <v>0</v>
      </c>
      <c r="E31" s="42">
        <v>1104594</v>
      </c>
      <c r="F31" s="35">
        <f t="shared" si="0"/>
        <v>3.8637298522498321E-3</v>
      </c>
    </row>
    <row r="32" spans="2:6" ht="15" customHeight="1" x14ac:dyDescent="0.25">
      <c r="B32" s="30" t="s">
        <v>9</v>
      </c>
      <c r="C32" s="31" t="s">
        <v>10</v>
      </c>
      <c r="D32" s="32">
        <f>SUM(D33:D44)</f>
        <v>25158923</v>
      </c>
      <c r="E32" s="43">
        <f>SUM(E33:E44)</f>
        <v>31261734</v>
      </c>
      <c r="F32" s="36">
        <f t="shared" si="0"/>
        <v>0.10934958445265279</v>
      </c>
    </row>
    <row r="33" spans="2:6" ht="15" customHeight="1" x14ac:dyDescent="0.25">
      <c r="B33" s="11" t="s">
        <v>76</v>
      </c>
      <c r="C33" s="12" t="s">
        <v>25</v>
      </c>
      <c r="D33" s="21">
        <v>4181333</v>
      </c>
      <c r="E33" s="42">
        <v>3333891</v>
      </c>
      <c r="F33" s="35">
        <f t="shared" si="0"/>
        <v>1.1661528290799195E-2</v>
      </c>
    </row>
    <row r="34" spans="2:6" ht="15" customHeight="1" x14ac:dyDescent="0.25">
      <c r="B34" s="11" t="s">
        <v>77</v>
      </c>
      <c r="C34" s="12" t="s">
        <v>26</v>
      </c>
      <c r="D34" s="21">
        <v>1304293</v>
      </c>
      <c r="E34" s="42">
        <v>1797144</v>
      </c>
      <c r="F34" s="35">
        <f t="shared" si="0"/>
        <v>6.2861820013431838E-3</v>
      </c>
    </row>
    <row r="35" spans="2:6" ht="15" customHeight="1" x14ac:dyDescent="0.25">
      <c r="B35" s="11" t="s">
        <v>78</v>
      </c>
      <c r="C35" s="12" t="s">
        <v>27</v>
      </c>
      <c r="D35" s="21">
        <v>9246767</v>
      </c>
      <c r="E35" s="42">
        <v>15342999</v>
      </c>
      <c r="F35" s="35">
        <f t="shared" si="0"/>
        <v>5.3667866437206176E-2</v>
      </c>
    </row>
    <row r="36" spans="2:6" ht="15" customHeight="1" x14ac:dyDescent="0.25">
      <c r="B36" s="11" t="s">
        <v>79</v>
      </c>
      <c r="C36" s="12" t="s">
        <v>28</v>
      </c>
      <c r="D36" s="21">
        <v>570344</v>
      </c>
      <c r="E36" s="42">
        <v>410400</v>
      </c>
      <c r="F36" s="35">
        <f t="shared" si="0"/>
        <v>1.4355271994627267E-3</v>
      </c>
    </row>
    <row r="37" spans="2:6" ht="15" customHeight="1" x14ac:dyDescent="0.25">
      <c r="B37" s="11" t="s">
        <v>80</v>
      </c>
      <c r="C37" s="12" t="s">
        <v>29</v>
      </c>
      <c r="D37" s="21">
        <v>330256</v>
      </c>
      <c r="E37" s="42">
        <v>1140123</v>
      </c>
      <c r="F37" s="35">
        <f t="shared" si="0"/>
        <v>3.9880057924781736E-3</v>
      </c>
    </row>
    <row r="38" spans="2:6" ht="15" customHeight="1" x14ac:dyDescent="0.25">
      <c r="B38" s="11" t="s">
        <v>81</v>
      </c>
      <c r="C38" s="12" t="s">
        <v>30</v>
      </c>
      <c r="D38" s="21">
        <v>1864324</v>
      </c>
      <c r="E38" s="42">
        <v>2396960</v>
      </c>
      <c r="F38" s="35">
        <f t="shared" si="0"/>
        <v>8.3842623684799635E-3</v>
      </c>
    </row>
    <row r="39" spans="2:6" ht="15" customHeight="1" x14ac:dyDescent="0.25">
      <c r="B39" s="11" t="s">
        <v>82</v>
      </c>
      <c r="C39" s="12" t="s">
        <v>45</v>
      </c>
      <c r="D39" s="21">
        <v>1328158</v>
      </c>
      <c r="E39" s="42">
        <v>3009000</v>
      </c>
      <c r="F39" s="35">
        <f t="shared" si="0"/>
        <v>1.0525100738750839E-2</v>
      </c>
    </row>
    <row r="40" spans="2:6" ht="15" customHeight="1" x14ac:dyDescent="0.25">
      <c r="B40" s="11" t="s">
        <v>83</v>
      </c>
      <c r="C40" s="12" t="s">
        <v>46</v>
      </c>
      <c r="D40" s="21">
        <v>2305144</v>
      </c>
      <c r="E40" s="42">
        <v>2298366</v>
      </c>
      <c r="F40" s="35">
        <f t="shared" si="0"/>
        <v>8.0393930490261917E-3</v>
      </c>
    </row>
    <row r="41" spans="2:6" ht="15" customHeight="1" x14ac:dyDescent="0.25">
      <c r="B41" s="11" t="s">
        <v>84</v>
      </c>
      <c r="C41" s="12" t="s">
        <v>48</v>
      </c>
      <c r="D41" s="21">
        <v>544821</v>
      </c>
      <c r="E41" s="42">
        <v>401479</v>
      </c>
      <c r="F41" s="35">
        <f t="shared" si="0"/>
        <v>1.4043226718155361E-3</v>
      </c>
    </row>
    <row r="42" spans="2:6" ht="15" customHeight="1" x14ac:dyDescent="0.25">
      <c r="B42" s="11" t="s">
        <v>85</v>
      </c>
      <c r="C42" s="12" t="s">
        <v>49</v>
      </c>
      <c r="D42" s="21">
        <v>0</v>
      </c>
      <c r="E42" s="42">
        <v>0</v>
      </c>
      <c r="F42" s="35">
        <f t="shared" si="0"/>
        <v>0</v>
      </c>
    </row>
    <row r="43" spans="2:6" ht="15" customHeight="1" x14ac:dyDescent="0.25">
      <c r="B43" s="11" t="s">
        <v>86</v>
      </c>
      <c r="C43" s="12" t="s">
        <v>51</v>
      </c>
      <c r="D43" s="21">
        <v>4140</v>
      </c>
      <c r="E43" s="42">
        <v>7140</v>
      </c>
      <c r="F43" s="35">
        <f t="shared" si="0"/>
        <v>2.4974815312290129E-5</v>
      </c>
    </row>
    <row r="44" spans="2:6" ht="15" customHeight="1" x14ac:dyDescent="0.25">
      <c r="B44" s="11" t="s">
        <v>87</v>
      </c>
      <c r="C44" s="12" t="s">
        <v>52</v>
      </c>
      <c r="D44" s="21">
        <v>3479343</v>
      </c>
      <c r="E44" s="42">
        <v>1124232</v>
      </c>
      <c r="F44" s="35">
        <f t="shared" si="0"/>
        <v>3.9324210879785092E-3</v>
      </c>
    </row>
    <row r="45" spans="2:6" ht="15" customHeight="1" x14ac:dyDescent="0.25">
      <c r="B45" s="30" t="s">
        <v>11</v>
      </c>
      <c r="C45" s="31" t="s">
        <v>12</v>
      </c>
      <c r="D45" s="32">
        <f>SUM(D46:D54)</f>
        <v>113500447</v>
      </c>
      <c r="E45" s="43">
        <f>SUM(E46:E54)</f>
        <v>121176021</v>
      </c>
      <c r="F45" s="36">
        <f t="shared" si="0"/>
        <v>0.42385836761249163</v>
      </c>
    </row>
    <row r="46" spans="2:6" ht="15" customHeight="1" x14ac:dyDescent="0.25">
      <c r="B46" s="11" t="s">
        <v>88</v>
      </c>
      <c r="C46" s="12" t="s">
        <v>31</v>
      </c>
      <c r="D46" s="21">
        <v>10643344</v>
      </c>
      <c r="E46" s="42">
        <v>10181847</v>
      </c>
      <c r="F46" s="35">
        <f t="shared" si="0"/>
        <v>3.5614810695097379E-2</v>
      </c>
    </row>
    <row r="47" spans="2:6" ht="15" customHeight="1" x14ac:dyDescent="0.25">
      <c r="B47" s="11" t="s">
        <v>89</v>
      </c>
      <c r="C47" s="12" t="s">
        <v>32</v>
      </c>
      <c r="D47" s="21">
        <v>7340146</v>
      </c>
      <c r="E47" s="42">
        <v>7556185</v>
      </c>
      <c r="F47" s="35">
        <f t="shared" si="0"/>
        <v>2.6430577708753077E-2</v>
      </c>
    </row>
    <row r="48" spans="2:6" ht="15" customHeight="1" x14ac:dyDescent="0.25">
      <c r="B48" s="11" t="s">
        <v>90</v>
      </c>
      <c r="C48" s="12" t="s">
        <v>33</v>
      </c>
      <c r="D48" s="21">
        <v>16258676</v>
      </c>
      <c r="E48" s="42">
        <v>12385646</v>
      </c>
      <c r="F48" s="35">
        <f t="shared" si="0"/>
        <v>4.3323420360420861E-2</v>
      </c>
    </row>
    <row r="49" spans="2:6" ht="15" customHeight="1" x14ac:dyDescent="0.25">
      <c r="B49" s="11" t="s">
        <v>91</v>
      </c>
      <c r="C49" s="12" t="s">
        <v>45</v>
      </c>
      <c r="D49" s="21">
        <v>6724151</v>
      </c>
      <c r="E49" s="42">
        <v>7407029</v>
      </c>
      <c r="F49" s="35">
        <f t="shared" si="0"/>
        <v>2.5908848919856727E-2</v>
      </c>
    </row>
    <row r="50" spans="2:6" ht="15" customHeight="1" x14ac:dyDescent="0.25">
      <c r="B50" s="11" t="s">
        <v>92</v>
      </c>
      <c r="C50" s="12" t="s">
        <v>46</v>
      </c>
      <c r="D50" s="21">
        <v>28261394</v>
      </c>
      <c r="E50" s="42">
        <v>32749097</v>
      </c>
      <c r="F50" s="35">
        <f t="shared" si="0"/>
        <v>0.11455219176740541</v>
      </c>
    </row>
    <row r="51" spans="2:6" ht="15" customHeight="1" x14ac:dyDescent="0.25">
      <c r="B51" s="11" t="s">
        <v>93</v>
      </c>
      <c r="C51" s="12" t="s">
        <v>48</v>
      </c>
      <c r="D51" s="21">
        <v>3331098</v>
      </c>
      <c r="E51" s="42">
        <v>4377223</v>
      </c>
      <c r="F51" s="35">
        <f t="shared" si="0"/>
        <v>1.5310971429370943E-2</v>
      </c>
    </row>
    <row r="52" spans="2:6" ht="15" customHeight="1" x14ac:dyDescent="0.25">
      <c r="B52" s="11" t="s">
        <v>94</v>
      </c>
      <c r="C52" s="12" t="s">
        <v>49</v>
      </c>
      <c r="D52" s="21">
        <v>0</v>
      </c>
      <c r="E52" s="42">
        <v>0</v>
      </c>
      <c r="F52" s="35">
        <f t="shared" si="0"/>
        <v>0</v>
      </c>
    </row>
    <row r="53" spans="2:6" ht="15" customHeight="1" x14ac:dyDescent="0.25">
      <c r="B53" s="11" t="s">
        <v>95</v>
      </c>
      <c r="C53" s="12" t="s">
        <v>51</v>
      </c>
      <c r="D53" s="21">
        <v>454031</v>
      </c>
      <c r="E53" s="42">
        <v>527007</v>
      </c>
      <c r="F53" s="35">
        <f t="shared" si="0"/>
        <v>1.8434037105439893E-3</v>
      </c>
    </row>
    <row r="54" spans="2:6" ht="15" customHeight="1" x14ac:dyDescent="0.25">
      <c r="B54" s="11" t="s">
        <v>96</v>
      </c>
      <c r="C54" s="12" t="s">
        <v>52</v>
      </c>
      <c r="D54" s="21">
        <v>40487607</v>
      </c>
      <c r="E54" s="42">
        <v>45991987</v>
      </c>
      <c r="F54" s="35">
        <f t="shared" si="0"/>
        <v>0.16087414302104319</v>
      </c>
    </row>
    <row r="55" spans="2:6" ht="15" customHeight="1" x14ac:dyDescent="0.25">
      <c r="B55" s="30" t="s">
        <v>13</v>
      </c>
      <c r="C55" s="31" t="s">
        <v>14</v>
      </c>
      <c r="D55" s="32">
        <f>SUM(D56:D63)</f>
        <v>6782479</v>
      </c>
      <c r="E55" s="43">
        <f>SUM(E56:E63)</f>
        <v>11150205</v>
      </c>
      <c r="F55" s="36">
        <f t="shared" si="0"/>
        <v>3.9002004281396913E-2</v>
      </c>
    </row>
    <row r="56" spans="2:6" ht="15" customHeight="1" x14ac:dyDescent="0.25">
      <c r="B56" s="11" t="s">
        <v>97</v>
      </c>
      <c r="C56" s="12" t="s">
        <v>34</v>
      </c>
      <c r="D56" s="21">
        <v>1452345</v>
      </c>
      <c r="E56" s="42">
        <v>1714811</v>
      </c>
      <c r="F56" s="35">
        <f t="shared" si="0"/>
        <v>5.9981915995074991E-3</v>
      </c>
    </row>
    <row r="57" spans="2:6" ht="15" customHeight="1" x14ac:dyDescent="0.25">
      <c r="B57" s="11" t="s">
        <v>98</v>
      </c>
      <c r="C57" s="12" t="s">
        <v>35</v>
      </c>
      <c r="D57" s="21">
        <v>945060</v>
      </c>
      <c r="E57" s="42">
        <v>1573042</v>
      </c>
      <c r="F57" s="35">
        <f t="shared" si="0"/>
        <v>5.5023016006268185E-3</v>
      </c>
    </row>
    <row r="58" spans="2:6" ht="15" customHeight="1" x14ac:dyDescent="0.25">
      <c r="B58" s="11" t="s">
        <v>99</v>
      </c>
      <c r="C58" s="12" t="s">
        <v>45</v>
      </c>
      <c r="D58" s="21">
        <v>2053000</v>
      </c>
      <c r="E58" s="42">
        <v>2360000</v>
      </c>
      <c r="F58" s="35">
        <f t="shared" si="0"/>
        <v>8.2549809715692854E-3</v>
      </c>
    </row>
    <row r="59" spans="2:6" ht="15" customHeight="1" x14ac:dyDescent="0.25">
      <c r="B59" s="11" t="s">
        <v>100</v>
      </c>
      <c r="C59" s="12" t="s">
        <v>46</v>
      </c>
      <c r="D59" s="21">
        <v>832569</v>
      </c>
      <c r="E59" s="42">
        <v>1303616</v>
      </c>
      <c r="F59" s="35">
        <f t="shared" si="0"/>
        <v>4.5598835907768075E-3</v>
      </c>
    </row>
    <row r="60" spans="2:6" ht="15" customHeight="1" x14ac:dyDescent="0.25">
      <c r="B60" s="11" t="s">
        <v>101</v>
      </c>
      <c r="C60" s="12" t="s">
        <v>48</v>
      </c>
      <c r="D60" s="21">
        <v>257072</v>
      </c>
      <c r="E60" s="42">
        <v>525982</v>
      </c>
      <c r="F60" s="35">
        <f t="shared" si="0"/>
        <v>1.8398183904186254E-3</v>
      </c>
    </row>
    <row r="61" spans="2:6" ht="15" customHeight="1" x14ac:dyDescent="0.25">
      <c r="B61" s="11" t="s">
        <v>102</v>
      </c>
      <c r="C61" s="12" t="s">
        <v>49</v>
      </c>
      <c r="D61" s="21">
        <v>0</v>
      </c>
      <c r="E61" s="42">
        <v>0</v>
      </c>
      <c r="F61" s="35">
        <f t="shared" si="0"/>
        <v>0</v>
      </c>
    </row>
    <row r="62" spans="2:6" ht="15" customHeight="1" x14ac:dyDescent="0.25">
      <c r="B62" s="11" t="s">
        <v>103</v>
      </c>
      <c r="C62" s="12" t="s">
        <v>51</v>
      </c>
      <c r="D62" s="21">
        <v>0</v>
      </c>
      <c r="E62" s="42">
        <v>500</v>
      </c>
      <c r="F62" s="35">
        <f t="shared" si="0"/>
        <v>1.7489366465189166E-6</v>
      </c>
    </row>
    <row r="63" spans="2:6" ht="15" customHeight="1" x14ac:dyDescent="0.25">
      <c r="B63" s="11" t="s">
        <v>104</v>
      </c>
      <c r="C63" s="12" t="s">
        <v>52</v>
      </c>
      <c r="D63" s="21">
        <v>1242433</v>
      </c>
      <c r="E63" s="42">
        <v>3672254</v>
      </c>
      <c r="F63" s="35">
        <f t="shared" si="0"/>
        <v>1.2845079191851355E-2</v>
      </c>
    </row>
    <row r="64" spans="2:6" ht="15" customHeight="1" x14ac:dyDescent="0.25">
      <c r="B64" s="30" t="s">
        <v>15</v>
      </c>
      <c r="C64" s="31" t="s">
        <v>16</v>
      </c>
      <c r="D64" s="32">
        <f>SUM(D65:D81)</f>
        <v>67868443</v>
      </c>
      <c r="E64" s="43">
        <f>SUM(E65:E81)</f>
        <v>81122696</v>
      </c>
      <c r="F64" s="36">
        <f t="shared" si="0"/>
        <v>0.28375691179762702</v>
      </c>
    </row>
    <row r="65" spans="2:7" ht="15" customHeight="1" x14ac:dyDescent="0.25">
      <c r="B65" s="11" t="s">
        <v>105</v>
      </c>
      <c r="C65" s="12" t="s">
        <v>36</v>
      </c>
      <c r="D65" s="21">
        <v>28446</v>
      </c>
      <c r="E65" s="42">
        <v>149093</v>
      </c>
      <c r="F65" s="35">
        <f t="shared" si="0"/>
        <v>5.2150842287888963E-4</v>
      </c>
    </row>
    <row r="66" spans="2:7" ht="15" customHeight="1" x14ac:dyDescent="0.25">
      <c r="B66" s="11" t="s">
        <v>106</v>
      </c>
      <c r="C66" s="12" t="s">
        <v>37</v>
      </c>
      <c r="D66" s="21">
        <v>3929988</v>
      </c>
      <c r="E66" s="42">
        <v>4262212</v>
      </c>
      <c r="F66" s="35">
        <f t="shared" si="0"/>
        <v>1.4908677524065368E-2</v>
      </c>
    </row>
    <row r="67" spans="2:7" ht="15" customHeight="1" x14ac:dyDescent="0.25">
      <c r="B67" s="11" t="s">
        <v>107</v>
      </c>
      <c r="C67" s="12" t="s">
        <v>38</v>
      </c>
      <c r="D67" s="21">
        <v>5440039</v>
      </c>
      <c r="E67" s="42">
        <v>8556681</v>
      </c>
      <c r="F67" s="35">
        <f t="shared" si="0"/>
        <v>2.9930185946944257E-2</v>
      </c>
    </row>
    <row r="68" spans="2:7" ht="15" customHeight="1" x14ac:dyDescent="0.25">
      <c r="B68" s="11" t="s">
        <v>108</v>
      </c>
      <c r="C68" s="12" t="s">
        <v>39</v>
      </c>
      <c r="D68" s="21">
        <v>8428321</v>
      </c>
      <c r="E68" s="42">
        <v>8215392</v>
      </c>
      <c r="F68" s="35">
        <f t="shared" si="0"/>
        <v>2.8736400268636667E-2</v>
      </c>
    </row>
    <row r="69" spans="2:7" ht="15" customHeight="1" x14ac:dyDescent="0.25">
      <c r="B69" s="11" t="s">
        <v>109</v>
      </c>
      <c r="C69" s="12" t="s">
        <v>40</v>
      </c>
      <c r="D69" s="21">
        <v>682739</v>
      </c>
      <c r="E69" s="42">
        <v>695991</v>
      </c>
      <c r="F69" s="35">
        <f t="shared" si="0"/>
        <v>2.4344883310946945E-3</v>
      </c>
    </row>
    <row r="70" spans="2:7" ht="15" customHeight="1" x14ac:dyDescent="0.25">
      <c r="B70" s="11" t="s">
        <v>110</v>
      </c>
      <c r="C70" s="12" t="s">
        <v>41</v>
      </c>
      <c r="D70" s="21">
        <v>3950849</v>
      </c>
      <c r="E70" s="42">
        <v>4851051</v>
      </c>
      <c r="F70" s="35">
        <f t="shared" si="0"/>
        <v>1.6968361736064475E-2</v>
      </c>
    </row>
    <row r="71" spans="2:7" ht="15" customHeight="1" x14ac:dyDescent="0.25">
      <c r="B71" s="11" t="s">
        <v>111</v>
      </c>
      <c r="C71" s="12" t="s">
        <v>42</v>
      </c>
      <c r="D71" s="21">
        <v>210000</v>
      </c>
      <c r="E71" s="42">
        <v>295899</v>
      </c>
      <c r="F71" s="35">
        <f t="shared" si="0"/>
        <v>1.0350172095366017E-3</v>
      </c>
    </row>
    <row r="72" spans="2:7" ht="15" customHeight="1" x14ac:dyDescent="0.25">
      <c r="B72" s="11" t="s">
        <v>112</v>
      </c>
      <c r="C72" s="12" t="s">
        <v>43</v>
      </c>
      <c r="D72" s="21">
        <v>4803940</v>
      </c>
      <c r="E72" s="42">
        <v>5498759</v>
      </c>
      <c r="F72" s="35">
        <f t="shared" si="0"/>
        <v>1.9233962250951423E-2</v>
      </c>
    </row>
    <row r="73" spans="2:7" ht="15" customHeight="1" x14ac:dyDescent="0.25">
      <c r="B73" s="11" t="s">
        <v>113</v>
      </c>
      <c r="C73" s="12" t="s">
        <v>44</v>
      </c>
      <c r="D73" s="21">
        <v>5239057</v>
      </c>
      <c r="E73" s="42">
        <v>8794616</v>
      </c>
      <c r="F73" s="35">
        <f t="shared" si="0"/>
        <v>3.0762452428923216E-2</v>
      </c>
    </row>
    <row r="74" spans="2:7" ht="15" customHeight="1" x14ac:dyDescent="0.25">
      <c r="B74" s="11" t="s">
        <v>114</v>
      </c>
      <c r="C74" s="12" t="s">
        <v>45</v>
      </c>
      <c r="D74" s="21">
        <v>2410395</v>
      </c>
      <c r="E74" s="42">
        <v>2965282</v>
      </c>
      <c r="F74" s="35">
        <f t="shared" si="0"/>
        <v>1.0372180714125812E-2</v>
      </c>
    </row>
    <row r="75" spans="2:7" ht="15" customHeight="1" x14ac:dyDescent="0.25">
      <c r="B75" s="11" t="s">
        <v>115</v>
      </c>
      <c r="C75" s="12" t="s">
        <v>46</v>
      </c>
      <c r="D75" s="21">
        <v>4873293</v>
      </c>
      <c r="E75" s="42">
        <v>5870528</v>
      </c>
      <c r="F75" s="35">
        <f t="shared" ref="F75:F81" si="1">+E75/$D$82</f>
        <v>2.0534363107230804E-2</v>
      </c>
    </row>
    <row r="76" spans="2:7" ht="15" customHeight="1" x14ac:dyDescent="0.25">
      <c r="B76" s="11" t="s">
        <v>116</v>
      </c>
      <c r="C76" s="12" t="s">
        <v>47</v>
      </c>
      <c r="D76" s="21">
        <v>452873</v>
      </c>
      <c r="E76" s="42">
        <v>332430</v>
      </c>
      <c r="F76" s="35">
        <f t="shared" si="1"/>
        <v>1.1627980188045669E-3</v>
      </c>
    </row>
    <row r="77" spans="2:7" ht="15" customHeight="1" x14ac:dyDescent="0.25">
      <c r="B77" s="11" t="s">
        <v>117</v>
      </c>
      <c r="C77" s="12" t="s">
        <v>48</v>
      </c>
      <c r="D77" s="21">
        <v>11276827</v>
      </c>
      <c r="E77" s="42">
        <v>12705754</v>
      </c>
      <c r="F77" s="35">
        <f t="shared" si="1"/>
        <v>4.4443117584508619E-2</v>
      </c>
    </row>
    <row r="78" spans="2:7" ht="15" customHeight="1" x14ac:dyDescent="0.25">
      <c r="B78" s="11" t="s">
        <v>118</v>
      </c>
      <c r="C78" s="12" t="s">
        <v>49</v>
      </c>
      <c r="D78" s="21">
        <v>6780449</v>
      </c>
      <c r="E78" s="42">
        <v>7034273</v>
      </c>
      <c r="F78" s="35">
        <f t="shared" si="1"/>
        <v>2.4604995662637116E-2</v>
      </c>
    </row>
    <row r="79" spans="2:7" ht="15" customHeight="1" x14ac:dyDescent="0.25">
      <c r="B79" s="11" t="s">
        <v>119</v>
      </c>
      <c r="C79" s="12" t="s">
        <v>50</v>
      </c>
      <c r="D79" s="21">
        <v>2834183</v>
      </c>
      <c r="E79" s="42">
        <v>3371141</v>
      </c>
      <c r="F79" s="35">
        <f t="shared" si="1"/>
        <v>1.1791824070964853E-2</v>
      </c>
      <c r="G79" s="4"/>
    </row>
    <row r="80" spans="2:7" ht="15" customHeight="1" x14ac:dyDescent="0.25">
      <c r="B80" s="11" t="s">
        <v>120</v>
      </c>
      <c r="C80" s="12" t="s">
        <v>51</v>
      </c>
      <c r="D80" s="21">
        <v>894837</v>
      </c>
      <c r="E80" s="42">
        <v>1250878</v>
      </c>
      <c r="F80" s="35">
        <f t="shared" si="1"/>
        <v>4.3754127490485788E-3</v>
      </c>
    </row>
    <row r="81" spans="2:6" ht="15" customHeight="1" x14ac:dyDescent="0.25">
      <c r="B81" s="13" t="s">
        <v>121</v>
      </c>
      <c r="C81" s="14" t="s">
        <v>52</v>
      </c>
      <c r="D81" s="22">
        <v>5632207</v>
      </c>
      <c r="E81" s="44">
        <v>6272716</v>
      </c>
      <c r="F81" s="37">
        <f t="shared" si="1"/>
        <v>2.1941165771211104E-2</v>
      </c>
    </row>
    <row r="82" spans="2:6" ht="15" customHeight="1" x14ac:dyDescent="0.25">
      <c r="B82" s="45" t="s">
        <v>2</v>
      </c>
      <c r="C82" s="45"/>
      <c r="D82" s="23">
        <f>+D64+D55+D45+D32+D21+D9</f>
        <v>285888000</v>
      </c>
      <c r="E82" s="23">
        <f>+E64+E55+E45+E32+E21+E9</f>
        <v>335808000</v>
      </c>
      <c r="F82" s="38">
        <f>+F64+F55+F45+F32+F21+F9</f>
        <v>1.1746138347884487</v>
      </c>
    </row>
    <row r="83" spans="2:6" x14ac:dyDescent="0.25">
      <c r="B83" s="2"/>
      <c r="C83" s="2"/>
      <c r="D83" s="24"/>
      <c r="E83" s="24"/>
    </row>
    <row r="84" spans="2:6" x14ac:dyDescent="0.25">
      <c r="B84" s="3"/>
    </row>
    <row r="87" spans="2:6" x14ac:dyDescent="0.25">
      <c r="D87" s="26"/>
      <c r="E87" s="26"/>
    </row>
  </sheetData>
  <mergeCells count="5">
    <mergeCell ref="B82:C82"/>
    <mergeCell ref="B2:F2"/>
    <mergeCell ref="B1:F1"/>
    <mergeCell ref="B6:F6"/>
    <mergeCell ref="B5:C5"/>
  </mergeCells>
  <phoneticPr fontId="9" type="noConversion"/>
  <printOptions horizontalCentered="1"/>
  <pageMargins left="0.51181102362204722" right="0.51181102362204722" top="0.59055118110236227" bottom="0.59055118110236227" header="0.31496062992125984" footer="0.31496062992125984"/>
  <pageSetup paperSize="9" scale="88" orientation="portrait" r:id="rId1"/>
  <rowBreaks count="1" manualBreakCount="1">
    <brk id="54" min="1" max="4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5235047-1353-411B-A60C-7B13C75BF834}"/>
</file>

<file path=customXml/itemProps2.xml><?xml version="1.0" encoding="utf-8"?>
<ds:datastoreItem xmlns:ds="http://schemas.openxmlformats.org/officeDocument/2006/customXml" ds:itemID="{584A2248-2E70-4C92-86A4-A6FBACF439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AB5E5B-5F6B-4B73-8419-F4D490AF20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Despesas</vt:lpstr>
      <vt:lpstr>Despesas!Area_de_impressao</vt:lpstr>
      <vt:lpstr>Despesas!Titulos_de_impressao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Danilo Franco de Azevedo Carvalho</cp:lastModifiedBy>
  <cp:lastPrinted>2024-01-23T17:49:24Z</cp:lastPrinted>
  <dcterms:created xsi:type="dcterms:W3CDTF">2017-05-25T17:18:17Z</dcterms:created>
  <dcterms:modified xsi:type="dcterms:W3CDTF">2024-10-23T18:58:24Z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