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4\orc inicial\"/>
    </mc:Choice>
  </mc:AlternateContent>
  <xr:revisionPtr revIDLastSave="0" documentId="13_ncr:1_{98A267CF-2F2B-4D41-8B91-F64C83F8AA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_FilterDatabase" localSheetId="0" hidden="1">Despesas!$B$8:$E$81</definedName>
    <definedName name="_xlnm.Print_Area" localSheetId="0">Despesas!$B$1:$E$81</definedName>
    <definedName name="_xlnm.Print_Titles" localSheetId="0">Despesas!$1:$8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1" i="1" l="1"/>
  <c r="D54" i="1"/>
  <c r="D44" i="1"/>
  <c r="D31" i="1"/>
  <c r="D20" i="1"/>
  <c r="D63" i="1"/>
  <c r="D9" i="1"/>
  <c r="E17" i="1" l="1"/>
  <c r="E28" i="1"/>
  <c r="E51" i="1"/>
  <c r="E60" i="1"/>
  <c r="E44" i="1"/>
  <c r="E41" i="1"/>
  <c r="E31" i="1"/>
  <c r="E18" i="1"/>
  <c r="E26" i="1"/>
  <c r="E35" i="1"/>
  <c r="E53" i="1"/>
  <c r="E61" i="1"/>
  <c r="E69" i="1"/>
  <c r="E77" i="1"/>
  <c r="E10" i="1"/>
  <c r="E19" i="1"/>
  <c r="E27" i="1"/>
  <c r="E36" i="1"/>
  <c r="E45" i="1"/>
  <c r="E62" i="1"/>
  <c r="E70" i="1"/>
  <c r="E78" i="1"/>
  <c r="E11" i="1"/>
  <c r="E29" i="1"/>
  <c r="E37" i="1"/>
  <c r="E46" i="1"/>
  <c r="E71" i="1"/>
  <c r="E79" i="1"/>
  <c r="E12" i="1"/>
  <c r="E21" i="1"/>
  <c r="E30" i="1"/>
  <c r="E38" i="1"/>
  <c r="E47" i="1"/>
  <c r="E55" i="1"/>
  <c r="E64" i="1"/>
  <c r="E72" i="1"/>
  <c r="E80" i="1"/>
  <c r="E13" i="1"/>
  <c r="E22" i="1"/>
  <c r="E39" i="1"/>
  <c r="E48" i="1"/>
  <c r="E56" i="1"/>
  <c r="E65" i="1"/>
  <c r="E73" i="1"/>
  <c r="E14" i="1"/>
  <c r="E23" i="1"/>
  <c r="E32" i="1"/>
  <c r="E40" i="1"/>
  <c r="E49" i="1"/>
  <c r="E57" i="1"/>
  <c r="E66" i="1"/>
  <c r="E74" i="1"/>
  <c r="E16" i="1"/>
  <c r="E25" i="1"/>
  <c r="E34" i="1"/>
  <c r="E43" i="1"/>
  <c r="E52" i="1"/>
  <c r="E59" i="1"/>
  <c r="E68" i="1"/>
  <c r="E76" i="1"/>
  <c r="E15" i="1"/>
  <c r="E24" i="1"/>
  <c r="E33" i="1"/>
  <c r="E42" i="1"/>
  <c r="E50" i="1"/>
  <c r="E58" i="1"/>
  <c r="E67" i="1"/>
  <c r="E75" i="1"/>
  <c r="E20" i="1"/>
  <c r="E54" i="1"/>
  <c r="E9" i="1"/>
  <c r="E63" i="1"/>
  <c r="E81" i="1" l="1"/>
</calcChain>
</file>

<file path=xl/sharedStrings.xml><?xml version="1.0" encoding="utf-8"?>
<sst xmlns="http://schemas.openxmlformats.org/spreadsheetml/2006/main" count="153" uniqueCount="123">
  <si>
    <t>Código</t>
  </si>
  <si>
    <t>Especificação</t>
  </si>
  <si>
    <t xml:space="preserve">TOTAL </t>
  </si>
  <si>
    <t>ORÇAMENTO PROGRAMA</t>
  </si>
  <si>
    <t xml:space="preserve">Prevista em R$ 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</si>
  <si>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</si>
  <si>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</si>
  <si>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</si>
  <si>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</si>
  <si>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</si>
  <si>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</si>
  <si>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</si>
  <si>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</si>
  <si>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</si>
  <si>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</si>
  <si>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</si>
  <si>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</si>
  <si>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t>Administração</t>
  </si>
  <si>
    <t>Educação Infantil</t>
  </si>
  <si>
    <t>Ensino Fundamental</t>
  </si>
  <si>
    <t>Ensino Médio</t>
  </si>
  <si>
    <t>Educação Complementar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</si>
  <si>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</si>
  <si>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</si>
  <si>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</si>
  <si>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</si>
  <si>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</si>
  <si>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</si>
  <si>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</si>
  <si>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</si>
  <si>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</si>
  <si>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</si>
  <si>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</si>
  <si>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</si>
  <si>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</si>
  <si>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</si>
  <si>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</si>
  <si>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</si>
  <si>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</si>
  <si>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</si>
  <si>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</si>
  <si>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</si>
  <si>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</si>
  <si>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</si>
  <si>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</si>
  <si>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</si>
  <si>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</si>
  <si>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</si>
  <si>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</si>
  <si>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</si>
  <si>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</si>
  <si>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</si>
  <si>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</si>
  <si>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</si>
  <si>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Serviço Social do Comércio – Sesc</t>
  </si>
  <si>
    <t>Departamento Regional Goiás</t>
  </si>
  <si>
    <t>%</t>
  </si>
  <si>
    <t>01.011</t>
  </si>
  <si>
    <t>01.012</t>
  </si>
  <si>
    <t>01.013</t>
  </si>
  <si>
    <t>01.014</t>
  </si>
  <si>
    <t>01.901</t>
  </si>
  <si>
    <t>01.902</t>
  </si>
  <si>
    <t>01.905</t>
  </si>
  <si>
    <t>01.906</t>
  </si>
  <si>
    <t>01.908</t>
  </si>
  <si>
    <t>01.909</t>
  </si>
  <si>
    <t>02.021</t>
  </si>
  <si>
    <t>02.022</t>
  </si>
  <si>
    <t>02.023</t>
  </si>
  <si>
    <t>02.024</t>
  </si>
  <si>
    <t>02.901</t>
  </si>
  <si>
    <t>02.902</t>
  </si>
  <si>
    <t>02.905</t>
  </si>
  <si>
    <t>02.906</t>
  </si>
  <si>
    <t>02.908</t>
  </si>
  <si>
    <t>02.909</t>
  </si>
  <si>
    <t>03.031</t>
  </si>
  <si>
    <t>03.032</t>
  </si>
  <si>
    <t>03.033</t>
  </si>
  <si>
    <t>03.034</t>
  </si>
  <si>
    <t>03.035</t>
  </si>
  <si>
    <t>03.036</t>
  </si>
  <si>
    <t>03.901</t>
  </si>
  <si>
    <t>03.902</t>
  </si>
  <si>
    <t>03.905</t>
  </si>
  <si>
    <t>03.906</t>
  </si>
  <si>
    <t>03.908</t>
  </si>
  <si>
    <t>03.909</t>
  </si>
  <si>
    <t>04.041</t>
  </si>
  <si>
    <t>04.042</t>
  </si>
  <si>
    <t>04.043</t>
  </si>
  <si>
    <t>04.901</t>
  </si>
  <si>
    <t>04.902</t>
  </si>
  <si>
    <t>04.905</t>
  </si>
  <si>
    <t>04.906</t>
  </si>
  <si>
    <t>04.908</t>
  </si>
  <si>
    <t>04.909</t>
  </si>
  <si>
    <t>05.052</t>
  </si>
  <si>
    <t>05.053</t>
  </si>
  <si>
    <t>05.901</t>
  </si>
  <si>
    <t>05.902</t>
  </si>
  <si>
    <t>05.905</t>
  </si>
  <si>
    <t>05.906</t>
  </si>
  <si>
    <t>05.908</t>
  </si>
  <si>
    <t>05.909</t>
  </si>
  <si>
    <t>06.061</t>
  </si>
  <si>
    <t>06.062</t>
  </si>
  <si>
    <t>06.063</t>
  </si>
  <si>
    <t>06.064</t>
  </si>
  <si>
    <t>06.065</t>
  </si>
  <si>
    <t>06.066</t>
  </si>
  <si>
    <t>06.067</t>
  </si>
  <si>
    <t>06.068</t>
  </si>
  <si>
    <t>06.610</t>
  </si>
  <si>
    <t>06.901</t>
  </si>
  <si>
    <t>06.902</t>
  </si>
  <si>
    <t>06.903</t>
  </si>
  <si>
    <t>06.905</t>
  </si>
  <si>
    <t>06.906</t>
  </si>
  <si>
    <t>06.907</t>
  </si>
  <si>
    <t>06.908</t>
  </si>
  <si>
    <t>06.909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</si>
</sst>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indexed="64"/>
      </right>
      <top/>
      <bottom style="hair">
        <color theme="0" tint="-0.14996795556505021"/>
      </bottom>
      <diagonal/>
    </border>
    <border>
      <left/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0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8" fillId="2" borderId="0" xfId="0" applyFont="1" applyFill="1"/>
    <xf numFmtId="0" fontId="8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5" xfId="0" quotePrefix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0" xfId="0" quotePrefix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43" fontId="8" fillId="2" borderId="0" xfId="0" applyNumberFormat="1" applyFont="1" applyFill="1"/>
    <xf numFmtId="43" fontId="8" fillId="2" borderId="1" xfId="0" applyNumberFormat="1" applyFont="1" applyFill="1" applyBorder="1" applyAlignment="1">
      <alignment vertical="center" wrapText="1"/>
    </xf>
    <xf numFmtId="43" fontId="8" fillId="2" borderId="0" xfId="0" applyNumberFormat="1" applyFont="1" applyFill="1" applyBorder="1" applyAlignment="1">
      <alignment horizontal="right" vertical="center" wrapText="1"/>
    </xf>
    <xf numFmtId="43" fontId="3" fillId="3" borderId="3" xfId="0" applyNumberFormat="1" applyFont="1" applyFill="1" applyBorder="1" applyAlignment="1">
      <alignment horizontal="center" vertical="center" wrapText="1"/>
    </xf>
    <xf numFmtId="43" fontId="7" fillId="2" borderId="9" xfId="2" applyNumberFormat="1" applyFont="1" applyFill="1" applyBorder="1" applyAlignment="1">
      <alignment horizontal="right" vertical="center" wrapText="1"/>
    </xf>
    <xf numFmtId="43" fontId="7" fillId="2" borderId="11" xfId="2" applyNumberFormat="1" applyFont="1" applyFill="1" applyBorder="1" applyAlignment="1">
      <alignment horizontal="right" vertical="center" wrapText="1"/>
    </xf>
    <xf numFmtId="43" fontId="5" fillId="3" borderId="3" xfId="2" applyNumberFormat="1" applyFont="1" applyFill="1" applyBorder="1" applyAlignment="1">
      <alignment horizontal="right" vertical="center" wrapText="1"/>
    </xf>
    <xf numFmtId="43" fontId="1" fillId="2" borderId="0" xfId="0" applyNumberFormat="1" applyFont="1" applyFill="1" applyAlignment="1">
      <alignment vertical="center" wrapText="1"/>
    </xf>
    <xf numFmtId="43" fontId="0" fillId="2" borderId="0" xfId="0" applyNumberFormat="1" applyFill="1"/>
    <xf numFmtId="43" fontId="0" fillId="2" borderId="0" xfId="1" applyNumberFormat="1" applyFont="1" applyFill="1"/>
    <xf numFmtId="0" fontId="5" fillId="3" borderId="3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3" borderId="4" xfId="0" quotePrefix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 wrapText="1"/>
    </xf>
    <xf numFmtId="43" fontId="4" fillId="3" borderId="8" xfId="2" applyNumberFormat="1" applyFont="1" applyFill="1" applyBorder="1" applyAlignment="1">
      <alignment horizontal="right" vertical="center" wrapText="1"/>
    </xf>
    <xf numFmtId="0" fontId="5" fillId="3" borderId="5" xfId="0" quotePrefix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43" fontId="4" fillId="3" borderId="9" xfId="2" applyNumberFormat="1" applyFont="1" applyFill="1" applyBorder="1" applyAlignment="1">
      <alignment horizontal="right" vertical="center" wrapText="1"/>
    </xf>
    <xf numFmtId="0" fontId="8" fillId="2" borderId="0" xfId="0" applyFont="1" applyFill="1" applyAlignment="1">
      <alignment horizontal="right"/>
    </xf>
    <xf numFmtId="10" fontId="4" fillId="3" borderId="6" xfId="3" applyNumberFormat="1" applyFont="1" applyFill="1" applyBorder="1" applyAlignment="1">
      <alignment horizontal="right" vertical="center" wrapText="1"/>
    </xf>
    <xf numFmtId="10" fontId="7" fillId="2" borderId="7" xfId="3" applyNumberFormat="1" applyFont="1" applyFill="1" applyBorder="1" applyAlignment="1">
      <alignment horizontal="right" vertical="center" wrapText="1"/>
    </xf>
    <xf numFmtId="10" fontId="4" fillId="3" borderId="7" xfId="3" applyNumberFormat="1" applyFont="1" applyFill="1" applyBorder="1" applyAlignment="1">
      <alignment horizontal="right" vertical="center" wrapText="1"/>
    </xf>
    <xf numFmtId="10" fontId="7" fillId="2" borderId="12" xfId="3" applyNumberFormat="1" applyFont="1" applyFill="1" applyBorder="1" applyAlignment="1">
      <alignment horizontal="right" vertical="center" wrapText="1"/>
    </xf>
    <xf numFmtId="9" fontId="5" fillId="3" borderId="3" xfId="3" applyFont="1" applyFill="1" applyBorder="1" applyAlignment="1">
      <alignment horizontal="right" vertical="center" wrapText="1"/>
    </xf>
    <xf numFmtId="0" fontId="0" fillId="2" borderId="0" xfId="0" applyFill="1" applyAlignment="1">
      <alignment horizontal="right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86"/>
  <sheetViews>
    <sheetView showRowColHeaders="0" tabSelected="1" zoomScale="127" zoomScaleNormal="127" workbookViewId="0">
      <selection activeCell="C72" sqref="C72"/>
    </sheetView>
  </sheetViews>
  <sheetFormatPr defaultColWidth="9.140625" defaultRowHeight="15" x14ac:dyDescent="0.25"/>
  <cols>
    <col min="1" max="1" width="9.140625" style="1"/>
    <col min="2" max="2" width="10.28515625" style="1" customWidth="1"/>
    <col min="3" max="3" width="56.7109375" style="1" bestFit="1" customWidth="1"/>
    <col min="4" max="4" width="18.7109375" style="25" bestFit="1" customWidth="1"/>
    <col min="5" max="5" width="9.140625" style="44" customWidth="1"/>
    <col min="6" max="16384" width="9.140625" style="1"/>
  </cols>
  <sheetData>
    <row r="1" spans="2:5" x14ac:dyDescent="0.25">
      <c r="B1" s="28" t="s">
        <v>3</v>
      </c>
      <c r="C1" s="28"/>
      <c r="D1" s="28"/>
      <c r="E1" s="28"/>
    </row>
    <row r="2" spans="2:5" x14ac:dyDescent="0.25">
      <c r="B2" s="28">
        <v>2024</v>
      </c>
      <c r="C2" s="28"/>
      <c r="D2" s="28"/>
      <c r="E2" s="28"/>
    </row>
    <row r="3" spans="2:5" x14ac:dyDescent="0.25">
      <c r="B3" s="7"/>
      <c r="C3" s="8"/>
      <c r="D3" s="17"/>
      <c r="E3" s="38"/>
    </row>
    <row r="4" spans="2:5" ht="14.25" customHeight="1" thickBot="1" x14ac:dyDescent="0.3">
      <c r="B4" s="5" t="s">
        <v>54</v>
      </c>
      <c r="C4" s="6"/>
      <c r="D4" s="17"/>
      <c r="E4" s="38"/>
    </row>
    <row r="5" spans="2:5" ht="14.25" customHeight="1" thickBot="1" x14ac:dyDescent="0.3">
      <c r="B5" s="30" t="s">
        <v>55</v>
      </c>
      <c r="C5" s="31"/>
      <c r="D5" s="18"/>
      <c r="E5" s="38"/>
    </row>
    <row r="6" spans="2:5" ht="14.25" customHeight="1" x14ac:dyDescent="0.25">
      <c r="B6" s="29" t="s">
        <v>5</v>
      </c>
      <c r="C6" s="29"/>
      <c r="D6" s="29"/>
      <c r="E6" s="29"/>
    </row>
    <row r="7" spans="2:5" ht="9" customHeight="1" x14ac:dyDescent="0.25">
      <c r="B7" s="9"/>
      <c r="C7" s="10"/>
      <c r="D7" s="19"/>
      <c r="E7" s="38"/>
    </row>
    <row r="8" spans="2:5" ht="15" customHeight="1" x14ac:dyDescent="0.25">
      <c r="B8" s="15" t="s">
        <v>0</v>
      </c>
      <c r="C8" s="15" t="s">
        <v>1</v>
      </c>
      <c r="D8" s="20" t="s">
        <v>4</v>
      </c>
      <c r="E8" s="16" t="s">
        <v>56</v>
      </c>
    </row>
    <row r="9" spans="2:5" ht="15" customHeight="1" x14ac:dyDescent="0.25">
      <c r="B9" s="32" t="s">
        <v>6</v>
      </c>
      <c r="C9" s="33" t="s">
        <v>7</v>
      </c>
      <c r="D9" s="34">
        <f>SUM(D10:D19)</f>
        <v>38190405</v>
      </c>
      <c r="E9" s="39">
        <f t="shared" ref="E9:E43" si="0">+D9/$D$81</f>
        <v>0.13358519769979851</v>
      </c>
    </row>
    <row r="10" spans="2:5" ht="15" customHeight="1" x14ac:dyDescent="0.25">
      <c r="B10" s="11" t="s">
        <v>57</v>
      </c>
      <c r="C10" s="12" t="s">
        <v>18</v>
      </c>
      <c r="D10" s="21">
        <v>6706709</v>
      </c>
      <c r="E10" s="40">
        <f t="shared" si="0"/>
        <v>2.345921829527647E-2</v>
      </c>
    </row>
    <row r="11" spans="2:5" ht="15" customHeight="1" x14ac:dyDescent="0.25">
      <c r="B11" s="11" t="s">
        <v>58</v>
      </c>
      <c r="C11" s="12" t="s">
        <v>19</v>
      </c>
      <c r="D11" s="21">
        <v>11234616</v>
      </c>
      <c r="E11" s="40">
        <f t="shared" si="0"/>
        <v>3.9297263263935525E-2</v>
      </c>
    </row>
    <row r="12" spans="2:5" ht="15" customHeight="1" x14ac:dyDescent="0.25">
      <c r="B12" s="11" t="s">
        <v>59</v>
      </c>
      <c r="C12" s="12" t="s">
        <v>20</v>
      </c>
      <c r="D12" s="21">
        <v>5451038</v>
      </c>
      <c r="E12" s="40">
        <f t="shared" si="0"/>
        <v>1.9067040239534361E-2</v>
      </c>
    </row>
    <row r="13" spans="2:5" ht="15" customHeight="1" x14ac:dyDescent="0.25">
      <c r="B13" s="11" t="s">
        <v>60</v>
      </c>
      <c r="C13" s="12" t="s">
        <v>21</v>
      </c>
      <c r="D13" s="21">
        <v>575859</v>
      </c>
      <c r="E13" s="40">
        <f t="shared" si="0"/>
        <v>2.0142818166554734E-3</v>
      </c>
    </row>
    <row r="14" spans="2:5" ht="15" customHeight="1" x14ac:dyDescent="0.25">
      <c r="B14" s="11" t="s">
        <v>61</v>
      </c>
      <c r="C14" s="12" t="s">
        <v>46</v>
      </c>
      <c r="D14" s="21">
        <v>1016000</v>
      </c>
      <c r="E14" s="40">
        <f t="shared" si="0"/>
        <v>3.5538392657264383E-3</v>
      </c>
    </row>
    <row r="15" spans="2:5" ht="15" customHeight="1" x14ac:dyDescent="0.25">
      <c r="B15" s="11" t="s">
        <v>62</v>
      </c>
      <c r="C15" s="12" t="s">
        <v>47</v>
      </c>
      <c r="D15" s="21">
        <v>5026123</v>
      </c>
      <c r="E15" s="40">
        <f t="shared" si="0"/>
        <v>1.7580741409223194E-2</v>
      </c>
    </row>
    <row r="16" spans="2:5" ht="15" customHeight="1" x14ac:dyDescent="0.25">
      <c r="B16" s="11" t="s">
        <v>63</v>
      </c>
      <c r="C16" s="12" t="s">
        <v>49</v>
      </c>
      <c r="D16" s="21">
        <v>449647</v>
      </c>
      <c r="E16" s="40">
        <f t="shared" si="0"/>
        <v>1.5728082325945825E-3</v>
      </c>
    </row>
    <row r="17" spans="2:5" ht="15" customHeight="1" x14ac:dyDescent="0.25">
      <c r="B17" s="11" t="s">
        <v>64</v>
      </c>
      <c r="C17" s="12" t="s">
        <v>50</v>
      </c>
      <c r="D17" s="21">
        <v>0</v>
      </c>
      <c r="E17" s="40">
        <f t="shared" si="0"/>
        <v>0</v>
      </c>
    </row>
    <row r="18" spans="2:5" ht="15" customHeight="1" x14ac:dyDescent="0.25">
      <c r="B18" s="11" t="s">
        <v>65</v>
      </c>
      <c r="C18" s="12" t="s">
        <v>52</v>
      </c>
      <c r="D18" s="21">
        <v>0</v>
      </c>
      <c r="E18" s="40">
        <f t="shared" si="0"/>
        <v>0</v>
      </c>
    </row>
    <row r="19" spans="2:5" ht="15" customHeight="1" x14ac:dyDescent="0.25">
      <c r="B19" s="11" t="s">
        <v>66</v>
      </c>
      <c r="C19" s="12" t="s">
        <v>53</v>
      </c>
      <c r="D19" s="21">
        <v>7730413</v>
      </c>
      <c r="E19" s="40">
        <f t="shared" si="0"/>
        <v>2.7040005176852473E-2</v>
      </c>
    </row>
    <row r="20" spans="2:5" ht="15" customHeight="1" x14ac:dyDescent="0.25">
      <c r="B20" s="35" t="s">
        <v>8</v>
      </c>
      <c r="C20" s="36" t="s">
        <v>9</v>
      </c>
      <c r="D20" s="37">
        <f>SUM(D21:D30)</f>
        <v>34387303</v>
      </c>
      <c r="E20" s="41">
        <f t="shared" si="0"/>
        <v>0.12028242878329976</v>
      </c>
    </row>
    <row r="21" spans="2:5" ht="15" customHeight="1" x14ac:dyDescent="0.25">
      <c r="B21" s="11" t="s">
        <v>67</v>
      </c>
      <c r="C21" s="12" t="s">
        <v>22</v>
      </c>
      <c r="D21" s="21">
        <v>26244356</v>
      </c>
      <c r="E21" s="40">
        <f t="shared" si="0"/>
        <v>9.1799431945377208E-2</v>
      </c>
    </row>
    <row r="22" spans="2:5" ht="15" customHeight="1" x14ac:dyDescent="0.25">
      <c r="B22" s="11" t="s">
        <v>68</v>
      </c>
      <c r="C22" s="12" t="s">
        <v>23</v>
      </c>
      <c r="D22" s="21">
        <v>6932462</v>
      </c>
      <c r="E22" s="40">
        <f t="shared" si="0"/>
        <v>2.4248873684799641E-2</v>
      </c>
    </row>
    <row r="23" spans="2:5" ht="15" customHeight="1" x14ac:dyDescent="0.25">
      <c r="B23" s="11" t="s">
        <v>69</v>
      </c>
      <c r="C23" s="12" t="s">
        <v>24</v>
      </c>
      <c r="D23" s="21">
        <v>364384</v>
      </c>
      <c r="E23" s="40">
        <f t="shared" si="0"/>
        <v>1.2745690620102976E-3</v>
      </c>
    </row>
    <row r="24" spans="2:5" ht="15" customHeight="1" x14ac:dyDescent="0.25">
      <c r="B24" s="11" t="s">
        <v>70</v>
      </c>
      <c r="C24" s="12" t="s">
        <v>25</v>
      </c>
      <c r="D24" s="21">
        <v>589273</v>
      </c>
      <c r="E24" s="40">
        <f t="shared" si="0"/>
        <v>2.0612022890082828E-3</v>
      </c>
    </row>
    <row r="25" spans="2:5" ht="15" customHeight="1" x14ac:dyDescent="0.25">
      <c r="B25" s="11" t="s">
        <v>71</v>
      </c>
      <c r="C25" s="12" t="s">
        <v>46</v>
      </c>
      <c r="D25" s="21">
        <v>0</v>
      </c>
      <c r="E25" s="40">
        <f t="shared" si="0"/>
        <v>0</v>
      </c>
    </row>
    <row r="26" spans="2:5" ht="15" customHeight="1" x14ac:dyDescent="0.25">
      <c r="B26" s="11" t="s">
        <v>72</v>
      </c>
      <c r="C26" s="12" t="s">
        <v>47</v>
      </c>
      <c r="D26" s="21">
        <v>3963</v>
      </c>
      <c r="E26" s="40">
        <f t="shared" si="0"/>
        <v>1.3862071860308931E-5</v>
      </c>
    </row>
    <row r="27" spans="2:5" ht="15" customHeight="1" x14ac:dyDescent="0.25">
      <c r="B27" s="11" t="s">
        <v>73</v>
      </c>
      <c r="C27" s="12" t="s">
        <v>49</v>
      </c>
      <c r="D27" s="21">
        <v>252865</v>
      </c>
      <c r="E27" s="40">
        <f t="shared" si="0"/>
        <v>8.8448973024401166E-4</v>
      </c>
    </row>
    <row r="28" spans="2:5" ht="15" customHeight="1" x14ac:dyDescent="0.25">
      <c r="B28" s="11" t="s">
        <v>74</v>
      </c>
      <c r="C28" s="12" t="s">
        <v>50</v>
      </c>
      <c r="D28" s="21">
        <v>0</v>
      </c>
      <c r="E28" s="40">
        <f t="shared" ref="E28" si="1">+D28/$D$81</f>
        <v>0</v>
      </c>
    </row>
    <row r="29" spans="2:5" ht="15" customHeight="1" x14ac:dyDescent="0.25">
      <c r="B29" s="11" t="s">
        <v>75</v>
      </c>
      <c r="C29" s="12" t="s">
        <v>52</v>
      </c>
      <c r="D29" s="21">
        <v>0</v>
      </c>
      <c r="E29" s="40">
        <f t="shared" si="0"/>
        <v>0</v>
      </c>
    </row>
    <row r="30" spans="2:5" ht="15" customHeight="1" x14ac:dyDescent="0.25">
      <c r="B30" s="11" t="s">
        <v>76</v>
      </c>
      <c r="C30" s="12" t="s">
        <v>53</v>
      </c>
      <c r="D30" s="21">
        <v>0</v>
      </c>
      <c r="E30" s="40">
        <f t="shared" si="0"/>
        <v>0</v>
      </c>
    </row>
    <row r="31" spans="2:5" ht="15" customHeight="1" x14ac:dyDescent="0.25">
      <c r="B31" s="35" t="s">
        <v>10</v>
      </c>
      <c r="C31" s="36" t="s">
        <v>11</v>
      </c>
      <c r="D31" s="37">
        <f>SUM(D32:D43)</f>
        <v>25158923</v>
      </c>
      <c r="E31" s="41">
        <f t="shared" si="0"/>
        <v>8.8002724843295271E-2</v>
      </c>
    </row>
    <row r="32" spans="2:5" ht="15" customHeight="1" x14ac:dyDescent="0.25">
      <c r="B32" s="11" t="s">
        <v>77</v>
      </c>
      <c r="C32" s="12" t="s">
        <v>26</v>
      </c>
      <c r="D32" s="21">
        <v>4181333</v>
      </c>
      <c r="E32" s="40">
        <f t="shared" si="0"/>
        <v>1.4625773029997761E-2</v>
      </c>
    </row>
    <row r="33" spans="2:5" ht="15" customHeight="1" x14ac:dyDescent="0.25">
      <c r="B33" s="11" t="s">
        <v>78</v>
      </c>
      <c r="C33" s="12" t="s">
        <v>27</v>
      </c>
      <c r="D33" s="21">
        <v>1304293</v>
      </c>
      <c r="E33" s="40">
        <f t="shared" si="0"/>
        <v>4.5622516509961943E-3</v>
      </c>
    </row>
    <row r="34" spans="2:5" ht="15" customHeight="1" x14ac:dyDescent="0.25">
      <c r="B34" s="11" t="s">
        <v>79</v>
      </c>
      <c r="C34" s="12" t="s">
        <v>28</v>
      </c>
      <c r="D34" s="21">
        <v>9246767</v>
      </c>
      <c r="E34" s="40">
        <f t="shared" si="0"/>
        <v>3.2344019336243562E-2</v>
      </c>
    </row>
    <row r="35" spans="2:5" ht="15" customHeight="1" x14ac:dyDescent="0.25">
      <c r="B35" s="11" t="s">
        <v>80</v>
      </c>
      <c r="C35" s="12" t="s">
        <v>29</v>
      </c>
      <c r="D35" s="21">
        <v>570344</v>
      </c>
      <c r="E35" s="40">
        <f t="shared" si="0"/>
        <v>1.9949910454443698E-3</v>
      </c>
    </row>
    <row r="36" spans="2:5" ht="15" customHeight="1" x14ac:dyDescent="0.25">
      <c r="B36" s="11" t="s">
        <v>81</v>
      </c>
      <c r="C36" s="12" t="s">
        <v>30</v>
      </c>
      <c r="D36" s="21">
        <v>330256</v>
      </c>
      <c r="E36" s="40">
        <f t="shared" si="0"/>
        <v>1.1551936422655026E-3</v>
      </c>
    </row>
    <row r="37" spans="2:5" ht="15" customHeight="1" x14ac:dyDescent="0.25">
      <c r="B37" s="11" t="s">
        <v>82</v>
      </c>
      <c r="C37" s="12" t="s">
        <v>31</v>
      </c>
      <c r="D37" s="21">
        <v>1864324</v>
      </c>
      <c r="E37" s="40">
        <f t="shared" si="0"/>
        <v>6.5211691291694653E-3</v>
      </c>
    </row>
    <row r="38" spans="2:5" ht="15" customHeight="1" x14ac:dyDescent="0.25">
      <c r="B38" s="11" t="s">
        <v>83</v>
      </c>
      <c r="C38" s="12" t="s">
        <v>46</v>
      </c>
      <c r="D38" s="21">
        <v>1328158</v>
      </c>
      <c r="E38" s="40">
        <f t="shared" si="0"/>
        <v>4.6457283971345423E-3</v>
      </c>
    </row>
    <row r="39" spans="2:5" ht="15" customHeight="1" x14ac:dyDescent="0.25">
      <c r="B39" s="11" t="s">
        <v>84</v>
      </c>
      <c r="C39" s="12" t="s">
        <v>47</v>
      </c>
      <c r="D39" s="21">
        <v>2305144</v>
      </c>
      <c r="E39" s="40">
        <f t="shared" si="0"/>
        <v>8.0631016342064023E-3</v>
      </c>
    </row>
    <row r="40" spans="2:5" ht="15" customHeight="1" x14ac:dyDescent="0.25">
      <c r="B40" s="11" t="s">
        <v>85</v>
      </c>
      <c r="C40" s="12" t="s">
        <v>49</v>
      </c>
      <c r="D40" s="21">
        <v>544821</v>
      </c>
      <c r="E40" s="40">
        <f t="shared" si="0"/>
        <v>1.9057148253861652E-3</v>
      </c>
    </row>
    <row r="41" spans="2:5" ht="15" customHeight="1" x14ac:dyDescent="0.25">
      <c r="B41" s="11" t="s">
        <v>86</v>
      </c>
      <c r="C41" s="12" t="s">
        <v>50</v>
      </c>
      <c r="D41" s="21">
        <v>0</v>
      </c>
      <c r="E41" s="40">
        <f t="shared" si="0"/>
        <v>0</v>
      </c>
    </row>
    <row r="42" spans="2:5" ht="15" customHeight="1" x14ac:dyDescent="0.25">
      <c r="B42" s="11" t="s">
        <v>87</v>
      </c>
      <c r="C42" s="12" t="s">
        <v>52</v>
      </c>
      <c r="D42" s="21">
        <v>4140</v>
      </c>
      <c r="E42" s="40">
        <f t="shared" si="0"/>
        <v>1.4481195433176629E-5</v>
      </c>
    </row>
    <row r="43" spans="2:5" ht="15" customHeight="1" x14ac:dyDescent="0.25">
      <c r="B43" s="11" t="s">
        <v>88</v>
      </c>
      <c r="C43" s="12" t="s">
        <v>53</v>
      </c>
      <c r="D43" s="21">
        <v>3479343</v>
      </c>
      <c r="E43" s="40">
        <f t="shared" si="0"/>
        <v>1.2170300957018133E-2</v>
      </c>
    </row>
    <row r="44" spans="2:5" ht="15" customHeight="1" x14ac:dyDescent="0.25">
      <c r="B44" s="35" t="s">
        <v>12</v>
      </c>
      <c r="C44" s="36" t="s">
        <v>13</v>
      </c>
      <c r="D44" s="37">
        <f>SUM(D45:D53)</f>
        <v>113500447</v>
      </c>
      <c r="E44" s="41">
        <f t="shared" ref="E44:E77" si="2">+D44/$D$81</f>
        <v>0.39701018230915602</v>
      </c>
    </row>
    <row r="45" spans="2:5" ht="15" customHeight="1" x14ac:dyDescent="0.25">
      <c r="B45" s="11" t="s">
        <v>89</v>
      </c>
      <c r="C45" s="12" t="s">
        <v>32</v>
      </c>
      <c r="D45" s="21">
        <v>10643344</v>
      </c>
      <c r="E45" s="40">
        <f t="shared" si="2"/>
        <v>3.7229068726214461E-2</v>
      </c>
    </row>
    <row r="46" spans="2:5" ht="15" customHeight="1" x14ac:dyDescent="0.25">
      <c r="B46" s="11" t="s">
        <v>90</v>
      </c>
      <c r="C46" s="12" t="s">
        <v>33</v>
      </c>
      <c r="D46" s="21">
        <v>7340146</v>
      </c>
      <c r="E46" s="40">
        <f t="shared" si="2"/>
        <v>2.5674900660398479E-2</v>
      </c>
    </row>
    <row r="47" spans="2:5" ht="15" customHeight="1" x14ac:dyDescent="0.25">
      <c r="B47" s="11" t="s">
        <v>91</v>
      </c>
      <c r="C47" s="12" t="s">
        <v>34</v>
      </c>
      <c r="D47" s="21">
        <v>16258676</v>
      </c>
      <c r="E47" s="40">
        <f t="shared" si="2"/>
        <v>5.6870788560555184E-2</v>
      </c>
    </row>
    <row r="48" spans="2:5" ht="15" customHeight="1" x14ac:dyDescent="0.25">
      <c r="B48" s="11" t="s">
        <v>92</v>
      </c>
      <c r="C48" s="12" t="s">
        <v>46</v>
      </c>
      <c r="D48" s="21">
        <v>6724151</v>
      </c>
      <c r="E48" s="40">
        <f t="shared" si="2"/>
        <v>2.3520228201253639E-2</v>
      </c>
    </row>
    <row r="49" spans="2:5" ht="15" customHeight="1" x14ac:dyDescent="0.25">
      <c r="B49" s="11" t="s">
        <v>93</v>
      </c>
      <c r="C49" s="12" t="s">
        <v>47</v>
      </c>
      <c r="D49" s="21">
        <v>28261394</v>
      </c>
      <c r="E49" s="40">
        <f t="shared" si="2"/>
        <v>9.8854775296619651E-2</v>
      </c>
    </row>
    <row r="50" spans="2:5" ht="15" customHeight="1" x14ac:dyDescent="0.25">
      <c r="B50" s="11" t="s">
        <v>94</v>
      </c>
      <c r="C50" s="12" t="s">
        <v>49</v>
      </c>
      <c r="D50" s="21">
        <v>3331098</v>
      </c>
      <c r="E50" s="40">
        <f t="shared" si="2"/>
        <v>1.165175873069174E-2</v>
      </c>
    </row>
    <row r="51" spans="2:5" ht="15" customHeight="1" x14ac:dyDescent="0.25">
      <c r="B51" s="11" t="s">
        <v>95</v>
      </c>
      <c r="C51" s="12" t="s">
        <v>50</v>
      </c>
      <c r="D51" s="21">
        <v>0</v>
      </c>
      <c r="E51" s="40">
        <f t="shared" si="2"/>
        <v>0</v>
      </c>
    </row>
    <row r="52" spans="2:5" ht="15" customHeight="1" x14ac:dyDescent="0.25">
      <c r="B52" s="11" t="s">
        <v>96</v>
      </c>
      <c r="C52" s="12" t="s">
        <v>52</v>
      </c>
      <c r="D52" s="21">
        <v>454031</v>
      </c>
      <c r="E52" s="40">
        <f t="shared" si="2"/>
        <v>1.5881429091112603E-3</v>
      </c>
    </row>
    <row r="53" spans="2:5" ht="15" customHeight="1" x14ac:dyDescent="0.25">
      <c r="B53" s="11" t="s">
        <v>97</v>
      </c>
      <c r="C53" s="12" t="s">
        <v>53</v>
      </c>
      <c r="D53" s="21">
        <v>40487607</v>
      </c>
      <c r="E53" s="40">
        <f t="shared" si="2"/>
        <v>0.14162051922431163</v>
      </c>
    </row>
    <row r="54" spans="2:5" ht="15" customHeight="1" x14ac:dyDescent="0.25">
      <c r="B54" s="35" t="s">
        <v>14</v>
      </c>
      <c r="C54" s="36" t="s">
        <v>15</v>
      </c>
      <c r="D54" s="37">
        <f>SUM(D55:D62)</f>
        <v>6782479</v>
      </c>
      <c r="E54" s="41">
        <f t="shared" si="2"/>
        <v>2.372425215468995E-2</v>
      </c>
    </row>
    <row r="55" spans="2:5" ht="15" customHeight="1" x14ac:dyDescent="0.25">
      <c r="B55" s="11" t="s">
        <v>98</v>
      </c>
      <c r="C55" s="12" t="s">
        <v>35</v>
      </c>
      <c r="D55" s="21">
        <v>1452345</v>
      </c>
      <c r="E55" s="40">
        <f t="shared" si="2"/>
        <v>5.0801187877770318E-3</v>
      </c>
    </row>
    <row r="56" spans="2:5" ht="15" customHeight="1" x14ac:dyDescent="0.25">
      <c r="B56" s="11" t="s">
        <v>99</v>
      </c>
      <c r="C56" s="12" t="s">
        <v>36</v>
      </c>
      <c r="D56" s="21">
        <v>945060</v>
      </c>
      <c r="E56" s="40">
        <f t="shared" si="2"/>
        <v>3.3057001343183346E-3</v>
      </c>
    </row>
    <row r="57" spans="2:5" ht="15" customHeight="1" x14ac:dyDescent="0.25">
      <c r="B57" s="11" t="s">
        <v>100</v>
      </c>
      <c r="C57" s="12" t="s">
        <v>46</v>
      </c>
      <c r="D57" s="21">
        <v>2053000</v>
      </c>
      <c r="E57" s="40">
        <f t="shared" si="2"/>
        <v>7.1811338706066711E-3</v>
      </c>
    </row>
    <row r="58" spans="2:5" ht="15" customHeight="1" x14ac:dyDescent="0.25">
      <c r="B58" s="11" t="s">
        <v>101</v>
      </c>
      <c r="C58" s="12" t="s">
        <v>47</v>
      </c>
      <c r="D58" s="21">
        <v>832569</v>
      </c>
      <c r="E58" s="40">
        <f t="shared" si="2"/>
        <v>2.9122208697112155E-3</v>
      </c>
    </row>
    <row r="59" spans="2:5" ht="15" customHeight="1" x14ac:dyDescent="0.25">
      <c r="B59" s="11" t="s">
        <v>102</v>
      </c>
      <c r="C59" s="12" t="s">
        <v>49</v>
      </c>
      <c r="D59" s="21">
        <v>257072</v>
      </c>
      <c r="E59" s="40">
        <f t="shared" si="2"/>
        <v>8.9920528318782175E-4</v>
      </c>
    </row>
    <row r="60" spans="2:5" ht="15" customHeight="1" x14ac:dyDescent="0.25">
      <c r="B60" s="11" t="s">
        <v>103</v>
      </c>
      <c r="C60" s="12" t="s">
        <v>50</v>
      </c>
      <c r="D60" s="21">
        <v>0</v>
      </c>
      <c r="E60" s="40">
        <f t="shared" ref="E60" si="3">+D60/$D$81</f>
        <v>0</v>
      </c>
    </row>
    <row r="61" spans="2:5" ht="15" customHeight="1" x14ac:dyDescent="0.25">
      <c r="B61" s="11" t="s">
        <v>104</v>
      </c>
      <c r="C61" s="12" t="s">
        <v>52</v>
      </c>
      <c r="D61" s="21">
        <v>0</v>
      </c>
      <c r="E61" s="40">
        <f t="shared" si="2"/>
        <v>0</v>
      </c>
    </row>
    <row r="62" spans="2:5" ht="15" customHeight="1" x14ac:dyDescent="0.25">
      <c r="B62" s="11" t="s">
        <v>105</v>
      </c>
      <c r="C62" s="12" t="s">
        <v>53</v>
      </c>
      <c r="D62" s="21">
        <v>1242433</v>
      </c>
      <c r="E62" s="40">
        <f t="shared" si="2"/>
        <v>4.3458732090888739E-3</v>
      </c>
    </row>
    <row r="63" spans="2:5" ht="15" customHeight="1" x14ac:dyDescent="0.25">
      <c r="B63" s="35" t="s">
        <v>16</v>
      </c>
      <c r="C63" s="36" t="s">
        <v>17</v>
      </c>
      <c r="D63" s="37">
        <f>SUM(D64:D80)</f>
        <v>67868443</v>
      </c>
      <c r="E63" s="41">
        <f t="shared" si="2"/>
        <v>0.23739521420976045</v>
      </c>
    </row>
    <row r="64" spans="2:5" ht="15" customHeight="1" x14ac:dyDescent="0.25">
      <c r="B64" s="11" t="s">
        <v>106</v>
      </c>
      <c r="C64" s="12" t="s">
        <v>37</v>
      </c>
      <c r="D64" s="21">
        <v>28446</v>
      </c>
      <c r="E64" s="40">
        <f t="shared" si="2"/>
        <v>9.9500503693754192E-5</v>
      </c>
    </row>
    <row r="65" spans="2:6" ht="15" customHeight="1" x14ac:dyDescent="0.25">
      <c r="B65" s="11" t="s">
        <v>107</v>
      </c>
      <c r="C65" s="12" t="s">
        <v>38</v>
      </c>
      <c r="D65" s="21">
        <v>3929988</v>
      </c>
      <c r="E65" s="40">
        <f t="shared" si="2"/>
        <v>1.3746600067159167E-2</v>
      </c>
    </row>
    <row r="66" spans="2:6" ht="15" customHeight="1" x14ac:dyDescent="0.25">
      <c r="B66" s="11" t="s">
        <v>108</v>
      </c>
      <c r="C66" s="12" t="s">
        <v>39</v>
      </c>
      <c r="D66" s="21">
        <v>5440039</v>
      </c>
      <c r="E66" s="40">
        <f t="shared" si="2"/>
        <v>1.902856713118424E-2</v>
      </c>
    </row>
    <row r="67" spans="2:6" ht="15" customHeight="1" x14ac:dyDescent="0.25">
      <c r="B67" s="11" t="s">
        <v>109</v>
      </c>
      <c r="C67" s="12" t="s">
        <v>40</v>
      </c>
      <c r="D67" s="21">
        <v>8428321</v>
      </c>
      <c r="E67" s="40">
        <f t="shared" si="2"/>
        <v>2.9481198931049921E-2</v>
      </c>
    </row>
    <row r="68" spans="2:6" ht="15" customHeight="1" x14ac:dyDescent="0.25">
      <c r="B68" s="11" t="s">
        <v>110</v>
      </c>
      <c r="C68" s="12" t="s">
        <v>41</v>
      </c>
      <c r="D68" s="21">
        <v>682739</v>
      </c>
      <c r="E68" s="40">
        <f t="shared" si="2"/>
        <v>2.388134514215357E-3</v>
      </c>
    </row>
    <row r="69" spans="2:6" ht="15" customHeight="1" x14ac:dyDescent="0.25">
      <c r="B69" s="11" t="s">
        <v>111</v>
      </c>
      <c r="C69" s="12" t="s">
        <v>42</v>
      </c>
      <c r="D69" s="21">
        <v>3950849</v>
      </c>
      <c r="E69" s="40">
        <f t="shared" si="2"/>
        <v>1.381956920192523E-2</v>
      </c>
    </row>
    <row r="70" spans="2:6" ht="15" customHeight="1" x14ac:dyDescent="0.25">
      <c r="B70" s="11" t="s">
        <v>112</v>
      </c>
      <c r="C70" s="12" t="s">
        <v>43</v>
      </c>
      <c r="D70" s="21">
        <v>210000</v>
      </c>
      <c r="E70" s="40">
        <f t="shared" si="2"/>
        <v>7.3455339153794496E-4</v>
      </c>
    </row>
    <row r="71" spans="2:6" ht="15" customHeight="1" x14ac:dyDescent="0.25">
      <c r="B71" s="11" t="s">
        <v>113</v>
      </c>
      <c r="C71" s="12" t="s">
        <v>44</v>
      </c>
      <c r="D71" s="21">
        <v>4803940</v>
      </c>
      <c r="E71" s="40">
        <f t="shared" si="2"/>
        <v>1.6803573427356167E-2</v>
      </c>
    </row>
    <row r="72" spans="2:6" ht="15" customHeight="1" x14ac:dyDescent="0.25">
      <c r="B72" s="11" t="s">
        <v>114</v>
      </c>
      <c r="C72" s="12" t="s">
        <v>45</v>
      </c>
      <c r="D72" s="21">
        <v>5239057</v>
      </c>
      <c r="E72" s="40">
        <f t="shared" si="2"/>
        <v>1.832555756100291E-2</v>
      </c>
    </row>
    <row r="73" spans="2:6" ht="15" customHeight="1" x14ac:dyDescent="0.25">
      <c r="B73" s="11" t="s">
        <v>115</v>
      </c>
      <c r="C73" s="12" t="s">
        <v>46</v>
      </c>
      <c r="D73" s="21">
        <v>2410395</v>
      </c>
      <c r="E73" s="40">
        <f t="shared" si="2"/>
        <v>8.4312562961719271E-3</v>
      </c>
    </row>
    <row r="74" spans="2:6" ht="15" customHeight="1" x14ac:dyDescent="0.25">
      <c r="B74" s="11" t="s">
        <v>116</v>
      </c>
      <c r="C74" s="12" t="s">
        <v>47</v>
      </c>
      <c r="D74" s="21">
        <v>4873293</v>
      </c>
      <c r="E74" s="40">
        <f t="shared" si="2"/>
        <v>1.7046161433848222E-2</v>
      </c>
    </row>
    <row r="75" spans="2:6" ht="15" customHeight="1" x14ac:dyDescent="0.25">
      <c r="B75" s="11" t="s">
        <v>117</v>
      </c>
      <c r="C75" s="12" t="s">
        <v>48</v>
      </c>
      <c r="D75" s="21">
        <v>452873</v>
      </c>
      <c r="E75" s="40">
        <f t="shared" si="2"/>
        <v>1.5840923718379225E-3</v>
      </c>
    </row>
    <row r="76" spans="2:6" ht="15" customHeight="1" x14ac:dyDescent="0.25">
      <c r="B76" s="11" t="s">
        <v>118</v>
      </c>
      <c r="C76" s="12" t="s">
        <v>49</v>
      </c>
      <c r="D76" s="21">
        <v>11276827</v>
      </c>
      <c r="E76" s="40">
        <f t="shared" si="2"/>
        <v>3.9444911993507949E-2</v>
      </c>
    </row>
    <row r="77" spans="2:6" ht="15" customHeight="1" x14ac:dyDescent="0.25">
      <c r="B77" s="11" t="s">
        <v>119</v>
      </c>
      <c r="C77" s="12" t="s">
        <v>50</v>
      </c>
      <c r="D77" s="21">
        <v>6780449</v>
      </c>
      <c r="E77" s="40">
        <f t="shared" si="2"/>
        <v>2.3717151471905083E-2</v>
      </c>
    </row>
    <row r="78" spans="2:6" ht="15" customHeight="1" x14ac:dyDescent="0.25">
      <c r="B78" s="11" t="s">
        <v>120</v>
      </c>
      <c r="C78" s="12" t="s">
        <v>51</v>
      </c>
      <c r="D78" s="21">
        <v>2834183</v>
      </c>
      <c r="E78" s="40">
        <f t="shared" ref="E78:E80" si="4">+D78/$D$81</f>
        <v>9.9136130232818451E-3</v>
      </c>
      <c r="F78" s="4"/>
    </row>
    <row r="79" spans="2:6" ht="15" customHeight="1" x14ac:dyDescent="0.25">
      <c r="B79" s="11" t="s">
        <v>121</v>
      </c>
      <c r="C79" s="12" t="s">
        <v>52</v>
      </c>
      <c r="D79" s="21">
        <v>894837</v>
      </c>
      <c r="E79" s="40">
        <f t="shared" si="4"/>
        <v>3.1300264439220954E-3</v>
      </c>
    </row>
    <row r="80" spans="2:6" ht="15" customHeight="1" x14ac:dyDescent="0.25">
      <c r="B80" s="13" t="s">
        <v>122</v>
      </c>
      <c r="C80" s="14" t="s">
        <v>53</v>
      </c>
      <c r="D80" s="22">
        <v>5632207</v>
      </c>
      <c r="E80" s="42">
        <f t="shared" si="4"/>
        <v>1.9700746446160735E-2</v>
      </c>
    </row>
    <row r="81" spans="2:5" ht="15" customHeight="1" x14ac:dyDescent="0.25">
      <c r="B81" s="27" t="s">
        <v>2</v>
      </c>
      <c r="C81" s="27"/>
      <c r="D81" s="23">
        <f>+D63+D54+D44+D31+D20+D9</f>
        <v>285888000</v>
      </c>
      <c r="E81" s="43">
        <f>+E63+E54+E44+E31+E20+E9</f>
        <v>0.99999999999999989</v>
      </c>
    </row>
    <row r="82" spans="2:5" x14ac:dyDescent="0.25">
      <c r="B82" s="2"/>
      <c r="C82" s="2"/>
      <c r="D82" s="24"/>
    </row>
    <row r="83" spans="2:5" x14ac:dyDescent="0.25">
      <c r="B83" s="3"/>
    </row>
    <row r="86" spans="2:5" x14ac:dyDescent="0.25">
      <c r="D86" s="26"/>
    </row>
  </sheetData>
  <mergeCells count="5">
    <mergeCell ref="B81:C81"/>
    <mergeCell ref="B2:E2"/>
    <mergeCell ref="B1:E1"/>
    <mergeCell ref="B6:E6"/>
    <mergeCell ref="B5:C5"/>
  </mergeCells>
  <phoneticPr fontId="9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88" orientation="portrait" r:id="rId1"/>
  <rowBreaks count="1" manualBreakCount="1">
    <brk id="53" min="1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CB2D9A6-616D-41AB-B655-9F6D34096827}"/>
</file>

<file path=customXml/itemProps2.xml><?xml version="1.0" encoding="utf-8"?>
<ds:datastoreItem xmlns:ds="http://schemas.openxmlformats.org/officeDocument/2006/customXml" ds:itemID="{83CECD63-7C93-4C7B-8CE3-2AC89359821A}"/>
</file>

<file path=customXml/itemProps3.xml><?xml version="1.0" encoding="utf-8"?>
<ds:datastoreItem xmlns:ds="http://schemas.openxmlformats.org/officeDocument/2006/customXml" ds:itemID="{50CF0F8A-00C6-4A44-8566-BBDE0249DE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Despesas</vt:lpstr>
      <vt:lpstr>Despesas!Area_de_impressao</vt:lpstr>
      <vt:lpstr>Despesas!Titulos_de_impressao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2024-01-23T17:49:24Z</cp:lastPrinted>
  <dcterms:created xsi:type="dcterms:W3CDTF">2017-05-25T17:18:17Z</dcterms:created>
  <dcterms:modified xsi:type="dcterms:W3CDTF">2024-01-23T19:15:03Z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